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PK\km\Web (Inter- und Intranet)\_____2025\f &amp; i\Innovation RPV\"/>
    </mc:Choice>
  </mc:AlternateContent>
  <xr:revisionPtr revIDLastSave="0" documentId="8_{20B47433-B4C1-4C44-A5AE-8DE738B5E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ulo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24" i="1"/>
  <c r="D14" i="1"/>
  <c r="C22" i="1"/>
  <c r="C17" i="1"/>
  <c r="C15" i="1"/>
  <c r="C27" i="1" l="1"/>
  <c r="C26" i="1"/>
  <c r="C25" i="1"/>
  <c r="C24" i="1"/>
  <c r="C23" i="1"/>
  <c r="C21" i="1"/>
  <c r="C20" i="1"/>
  <c r="C19" i="1"/>
  <c r="C18" i="1"/>
  <c r="C14" i="1"/>
  <c r="B31" i="1" l="1"/>
  <c r="B33" i="1" s="1"/>
</calcChain>
</file>

<file path=xl/sharedStrings.xml><?xml version="1.0" encoding="utf-8"?>
<sst xmlns="http://schemas.openxmlformats.org/spreadsheetml/2006/main" count="54" uniqueCount="41">
  <si>
    <r>
      <rPr>
        <b/>
        <sz val="12"/>
        <color theme="0"/>
        <rFont val="Arial"/>
        <family val="2"/>
      </rPr>
      <t>Domanda</t>
    </r>
  </si>
  <si>
    <r>
      <rPr>
        <b/>
        <sz val="12"/>
        <color theme="0"/>
        <rFont val="Arial"/>
        <family val="2"/>
      </rPr>
      <t>Risposta</t>
    </r>
  </si>
  <si>
    <r>
      <rPr>
        <sz val="10"/>
        <color theme="1"/>
        <rFont val="Arial"/>
        <family val="2"/>
      </rPr>
      <t>Il progetto propone una soluzione nuova o migliorata in maniera significativa?</t>
    </r>
  </si>
  <si>
    <r>
      <rPr>
        <sz val="10"/>
        <color theme="1"/>
        <rFont val="Arial"/>
        <family val="2"/>
      </rPr>
      <t>La soluzione proposta apporta un reale valore aggiunto per gli utilizzatori?</t>
    </r>
  </si>
  <si>
    <r>
      <rPr>
        <sz val="10"/>
        <color theme="1"/>
        <rFont val="Arial"/>
        <family val="2"/>
      </rPr>
      <t>La soluzione proposta è già disponibile nei trasporti pubblici svizzeri?</t>
    </r>
  </si>
  <si>
    <r>
      <rPr>
        <sz val="10"/>
        <color theme="1"/>
        <rFont val="Arial"/>
        <family val="2"/>
      </rPr>
      <t>La soluzione proposta è già stata testata nei trasporti pubblici svizzeri?</t>
    </r>
  </si>
  <si>
    <r>
      <rPr>
        <sz val="10"/>
        <color theme="1"/>
        <rFont val="Arial"/>
        <family val="2"/>
      </rPr>
      <t>I benefici attesi rientrano in almeno una delle seguenti categorie?</t>
    </r>
  </si>
  <si>
    <r>
      <rPr>
        <sz val="10"/>
        <color theme="1"/>
        <rFont val="Arial"/>
        <family val="2"/>
      </rPr>
      <t>La durata del progetto è superiore a tre anni?</t>
    </r>
  </si>
  <si>
    <r>
      <rPr>
        <b/>
        <sz val="10"/>
        <color theme="1"/>
        <rFont val="Arial"/>
        <family val="2"/>
      </rPr>
      <t>Selezionare</t>
    </r>
  </si>
  <si>
    <r>
      <rPr>
        <b/>
        <sz val="10"/>
        <color theme="1"/>
        <rFont val="Arial"/>
        <family val="2"/>
      </rPr>
      <t>Selezionare</t>
    </r>
  </si>
  <si>
    <r>
      <rPr>
        <b/>
        <sz val="10"/>
        <color theme="1"/>
        <rFont val="Arial"/>
        <family val="2"/>
      </rPr>
      <t>Selezionare</t>
    </r>
  </si>
  <si>
    <r>
      <rPr>
        <b/>
        <sz val="10"/>
        <color theme="1"/>
        <rFont val="Arial"/>
        <family val="2"/>
      </rPr>
      <t>Selezionare</t>
    </r>
  </si>
  <si>
    <r>
      <rPr>
        <sz val="10"/>
        <color theme="1"/>
        <rFont val="Arial"/>
        <family val="2"/>
      </rPr>
      <t>sì</t>
    </r>
  </si>
  <si>
    <r>
      <rPr>
        <sz val="10"/>
        <color theme="1"/>
        <rFont val="Arial"/>
        <family val="2"/>
      </rPr>
      <t>Riduzione dei costi</t>
    </r>
  </si>
  <si>
    <r>
      <rPr>
        <sz val="10"/>
        <color theme="1"/>
        <rFont val="Arial"/>
        <family val="2"/>
      </rPr>
      <t>no</t>
    </r>
  </si>
  <si>
    <r>
      <rPr>
        <sz val="10"/>
        <color theme="1"/>
        <rFont val="Arial"/>
        <family val="2"/>
      </rPr>
      <t>Pilota e dimostrazione</t>
    </r>
  </si>
  <si>
    <r>
      <rPr>
        <sz val="10"/>
        <color theme="1"/>
        <rFont val="Arial"/>
        <family val="2"/>
      </rPr>
      <t>Aumento delle entrate</t>
    </r>
  </si>
  <si>
    <r>
      <rPr>
        <sz val="10"/>
        <color theme="1"/>
        <rFont val="Arial"/>
        <family val="2"/>
      </rPr>
      <t>Valore aggiunto per i viaggiatori</t>
    </r>
  </si>
  <si>
    <r>
      <rPr>
        <sz val="10"/>
        <color theme="1"/>
        <rFont val="Arial"/>
        <family val="2"/>
      </rPr>
      <t>Altre imprese</t>
    </r>
  </si>
  <si>
    <r>
      <rPr>
        <sz val="10"/>
        <color theme="1"/>
        <rFont val="Arial"/>
        <family val="2"/>
      </rPr>
      <t>Altre imprese</t>
    </r>
  </si>
  <si>
    <t>Selezionare</t>
  </si>
  <si>
    <t>La soluzione proposta è trasferibile alle altre imprese del trasporto pubblico ?</t>
  </si>
  <si>
    <t>Le condizioni relative alle prestazioni proprie possono essere rispettate? 
(cfr. direttiva, n. 2.6)</t>
  </si>
  <si>
    <t>Gli eventuali rischi legati al progetto sono gestibili? 
(cfr. direttiva, n. 3.4)</t>
  </si>
  <si>
    <t>La soluzione proposta presenta un rapporto benefici – costi superiore a 1 a lungo termine? 
(cfr. direttiva, all. 1)</t>
  </si>
  <si>
    <t xml:space="preserve">Il progetto riguarda almeno uno dei seguenti settori prioritari del programma 2025–2028? </t>
  </si>
  <si>
    <t>La soluzione testata è interessante per almeno un tipo di traffico ordinato dalle autorità pubbliche?</t>
  </si>
  <si>
    <t>Siete un'azienda di trasporto pubblico che gestisce una o più linee di trasporto locale, regionale, d'escursione o a lunga distanza? (cfr. direttiva, n. 2.2)</t>
  </si>
  <si>
    <t>Tecnica di veicoli e impianti connesse ai veicoli</t>
  </si>
  <si>
    <t>Esercizio e manutenzione</t>
  </si>
  <si>
    <t>Concetto d'offerta</t>
  </si>
  <si>
    <t>Tariffe e biglietteria</t>
  </si>
  <si>
    <t>Esperienza cliente</t>
  </si>
  <si>
    <t>Motivazione</t>
  </si>
  <si>
    <t xml:space="preserve">Modulo di autovalutazione
</t>
  </si>
  <si>
    <t>[Nome del promotore del progetto]</t>
  </si>
  <si>
    <t>[Nome del progetto]</t>
  </si>
  <si>
    <t>Programma di promozione dell'innovazione nel trasporto pubblico di passeggeri</t>
  </si>
  <si>
    <t>Ricerca</t>
  </si>
  <si>
    <t>Risultato del test:</t>
  </si>
  <si>
    <t xml:space="preserve">Di che tipo di progetto si tratta? 
(cfr. direttiva, n. 1.4)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</si>
</sst>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1" fillId="0" borderId="0" xfId="0" applyFont="1"/>
    <xf numFmtId="0" fontId="0" fillId="0" borderId="8" xfId="0" applyBorder="1"/>
    <xf numFmtId="0" fontId="0" fillId="0" borderId="9" xfId="0" applyBorder="1"/>
    <xf numFmtId="14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6" fillId="0" borderId="0" xfId="0" applyFont="1"/>
    <xf numFmtId="14" fontId="1" fillId="0" borderId="0" xfId="0" applyNumberFormat="1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1" fillId="0" borderId="8" xfId="0" applyFont="1" applyBorder="1" applyAlignment="1">
      <alignment vertical="top"/>
    </xf>
    <xf numFmtId="0" fontId="5" fillId="2" borderId="12" xfId="0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2" fillId="0" borderId="0" xfId="0" applyFont="1" applyProtection="1">
      <protection locked="0"/>
    </xf>
  </cellXfs>
  <cellStyles count="1">
    <cellStyle name="Standard" xfId="0" builtinId="0"/>
  </cellStyles>
  <dxfs count="26">
    <dxf>
      <font>
        <b/>
        <i val="0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zoomScale="116" zoomScaleNormal="116" workbookViewId="0">
      <selection activeCell="B27" sqref="B27"/>
    </sheetView>
  </sheetViews>
  <sheetFormatPr baseColWidth="10" defaultColWidth="11.42578125" defaultRowHeight="12.75" x14ac:dyDescent="0.2"/>
  <cols>
    <col min="1" max="1" width="79.28515625" customWidth="1"/>
    <col min="2" max="2" width="29.42578125" customWidth="1"/>
    <col min="3" max="3" width="2.5703125" hidden="1" customWidth="1"/>
    <col min="4" max="4" width="0.140625" customWidth="1"/>
    <col min="5" max="5" width="126.5703125" customWidth="1"/>
  </cols>
  <sheetData>
    <row r="1" spans="1:5" ht="23.25" x14ac:dyDescent="0.35">
      <c r="A1" s="13" t="s">
        <v>37</v>
      </c>
    </row>
    <row r="2" spans="1:5" ht="15.6" customHeight="1" x14ac:dyDescent="0.35">
      <c r="A2" s="14"/>
    </row>
    <row r="3" spans="1:5" ht="23.25" x14ac:dyDescent="0.35">
      <c r="A3" s="15" t="s">
        <v>34</v>
      </c>
    </row>
    <row r="4" spans="1:5" ht="12" customHeight="1" x14ac:dyDescent="0.4">
      <c r="A4" s="16"/>
    </row>
    <row r="5" spans="1:5" ht="12" customHeight="1" x14ac:dyDescent="0.4">
      <c r="A5" s="16"/>
    </row>
    <row r="6" spans="1:5" ht="12" customHeight="1" x14ac:dyDescent="0.35">
      <c r="A6" s="13"/>
    </row>
    <row r="7" spans="1:5" ht="12" customHeight="1" x14ac:dyDescent="0.2">
      <c r="A7" s="17"/>
    </row>
    <row r="8" spans="1:5" ht="23.25" x14ac:dyDescent="0.35">
      <c r="A8" s="29" t="s">
        <v>35</v>
      </c>
      <c r="B8" s="29"/>
      <c r="C8" s="29"/>
      <c r="D8" s="29"/>
      <c r="E8" s="29"/>
    </row>
    <row r="9" spans="1:5" ht="23.25" x14ac:dyDescent="0.35">
      <c r="A9" s="13"/>
      <c r="B9" s="13"/>
      <c r="C9" s="13"/>
      <c r="D9" s="13"/>
      <c r="E9" s="13"/>
    </row>
    <row r="10" spans="1:5" ht="23.25" x14ac:dyDescent="0.35">
      <c r="A10" s="29" t="s">
        <v>36</v>
      </c>
      <c r="B10" s="29"/>
      <c r="C10" s="29"/>
      <c r="D10" s="29"/>
      <c r="E10" s="29"/>
    </row>
    <row r="11" spans="1:5" x14ac:dyDescent="0.2">
      <c r="E11" s="18"/>
    </row>
    <row r="12" spans="1:5" ht="13.5" thickBot="1" x14ac:dyDescent="0.25"/>
    <row r="13" spans="1:5" ht="27.95" customHeight="1" x14ac:dyDescent="0.2">
      <c r="A13" s="19" t="s">
        <v>0</v>
      </c>
      <c r="B13" s="20" t="s">
        <v>1</v>
      </c>
      <c r="C13" s="20"/>
      <c r="D13" s="21"/>
      <c r="E13" s="25" t="s">
        <v>33</v>
      </c>
    </row>
    <row r="14" spans="1:5" ht="44.1" customHeight="1" x14ac:dyDescent="0.2">
      <c r="A14" s="26" t="s">
        <v>27</v>
      </c>
      <c r="B14" s="10" t="s">
        <v>20</v>
      </c>
      <c r="C14" s="1">
        <f>IF(B14="sì",1,0)</f>
        <v>0</v>
      </c>
      <c r="D14" s="24" t="str">
        <f>IF(B14="no","Innanzitutto, trovare un impresa di trasporto che voglia sostenere il vostro progetto.","")</f>
        <v/>
      </c>
      <c r="E14" s="22"/>
    </row>
    <row r="15" spans="1:5" ht="44.1" customHeight="1" x14ac:dyDescent="0.2">
      <c r="A15" s="26" t="s">
        <v>26</v>
      </c>
      <c r="B15" s="10" t="s">
        <v>20</v>
      </c>
      <c r="C15" s="1">
        <f>IF(B15="sì",1,0)</f>
        <v>0</v>
      </c>
      <c r="D15" s="6"/>
      <c r="E15" s="22"/>
    </row>
    <row r="16" spans="1:5" ht="44.1" customHeight="1" x14ac:dyDescent="0.2">
      <c r="A16" s="26" t="s">
        <v>40</v>
      </c>
      <c r="B16" s="10" t="s">
        <v>20</v>
      </c>
      <c r="C16" s="1">
        <f>IF(B16="Pilota e dimostrazione",1,0)</f>
        <v>0</v>
      </c>
      <c r="D16" s="24" t="str">
        <f>IF(B16="Ricerca","il programma non sostiene progetti di ricerca.","")</f>
        <v/>
      </c>
      <c r="E16" s="22"/>
    </row>
    <row r="17" spans="1:5" ht="44.1" customHeight="1" x14ac:dyDescent="0.2">
      <c r="A17" s="26" t="s">
        <v>25</v>
      </c>
      <c r="B17" s="11" t="s">
        <v>20</v>
      </c>
      <c r="C17" s="2">
        <f>IF(B17="Selezionare",0,IF(B17="Altre imprese",0,IF(B17=Data!G4,1,IF(B17=Data!G5,1,IF(B17=Data!G6,1,IF(B17=Data!G7,1,IF(B17=Data!G8,1,0)))))))</f>
        <v>0</v>
      </c>
      <c r="D17" s="6"/>
      <c r="E17" s="22"/>
    </row>
    <row r="18" spans="1:5" ht="44.1" customHeight="1" x14ac:dyDescent="0.2">
      <c r="A18" s="27" t="s">
        <v>2</v>
      </c>
      <c r="B18" s="10" t="s">
        <v>20</v>
      </c>
      <c r="C18" s="2">
        <f>IF(B18="sì",1,0)</f>
        <v>0</v>
      </c>
      <c r="D18" s="6"/>
      <c r="E18" s="22"/>
    </row>
    <row r="19" spans="1:5" ht="44.1" customHeight="1" x14ac:dyDescent="0.2">
      <c r="A19" s="27" t="s">
        <v>3</v>
      </c>
      <c r="B19" s="10" t="s">
        <v>20</v>
      </c>
      <c r="C19" s="2">
        <f>IF(B19="sì",1,0)</f>
        <v>0</v>
      </c>
      <c r="D19" s="6"/>
      <c r="E19" s="22"/>
    </row>
    <row r="20" spans="1:5" ht="44.1" customHeight="1" x14ac:dyDescent="0.2">
      <c r="A20" s="27" t="s">
        <v>4</v>
      </c>
      <c r="B20" s="10" t="s">
        <v>20</v>
      </c>
      <c r="C20" s="2">
        <f>IF(B20="sì",0,1)</f>
        <v>1</v>
      </c>
      <c r="D20" s="6"/>
      <c r="E20" s="22"/>
    </row>
    <row r="21" spans="1:5" ht="44.1" customHeight="1" x14ac:dyDescent="0.2">
      <c r="A21" s="27" t="s">
        <v>5</v>
      </c>
      <c r="B21" s="10" t="s">
        <v>20</v>
      </c>
      <c r="C21" s="2">
        <f>IF(B21="sì",0,1)</f>
        <v>1</v>
      </c>
      <c r="D21" s="6"/>
      <c r="E21" s="22"/>
    </row>
    <row r="22" spans="1:5" ht="44.1" customHeight="1" x14ac:dyDescent="0.2">
      <c r="A22" s="27" t="s">
        <v>6</v>
      </c>
      <c r="B22" s="10" t="s">
        <v>20</v>
      </c>
      <c r="C22" s="2">
        <f>IF(B22="Selezionare",0,IF(B22="Altre imprese",0,IF(B22=Data!J4,1,IF(B22=Data!J5,1,IF(B22=Data!J6,1,0)))))</f>
        <v>0</v>
      </c>
      <c r="D22" s="6"/>
      <c r="E22" s="22"/>
    </row>
    <row r="23" spans="1:5" ht="44.1" customHeight="1" x14ac:dyDescent="0.2">
      <c r="A23" s="26" t="s">
        <v>24</v>
      </c>
      <c r="B23" s="10" t="s">
        <v>20</v>
      </c>
      <c r="C23" s="2">
        <f>IF(B23="sì",1,0)</f>
        <v>0</v>
      </c>
      <c r="D23" s="6"/>
      <c r="E23" s="22"/>
    </row>
    <row r="24" spans="1:5" ht="44.1" customHeight="1" x14ac:dyDescent="0.2">
      <c r="A24" s="27" t="s">
        <v>7</v>
      </c>
      <c r="B24" s="10" t="s">
        <v>20</v>
      </c>
      <c r="C24" s="2">
        <f>IF(B24="sì",0,1)</f>
        <v>1</v>
      </c>
      <c r="D24" s="24" t="str">
        <f>IF(B24="sì","La durata dei progetti è limitata a tre anni (cfr. n. 2.6 della direttiva).","")</f>
        <v/>
      </c>
      <c r="E24" s="22"/>
    </row>
    <row r="25" spans="1:5" ht="44.1" customHeight="1" x14ac:dyDescent="0.2">
      <c r="A25" s="26" t="s">
        <v>22</v>
      </c>
      <c r="B25" s="10" t="s">
        <v>20</v>
      </c>
      <c r="C25" s="2">
        <f>IF(B25="sì",1,0)</f>
        <v>0</v>
      </c>
      <c r="D25" s="6"/>
      <c r="E25" s="22"/>
    </row>
    <row r="26" spans="1:5" ht="44.1" customHeight="1" x14ac:dyDescent="0.2">
      <c r="A26" s="27" t="s">
        <v>21</v>
      </c>
      <c r="B26" s="10" t="s">
        <v>20</v>
      </c>
      <c r="C26" s="2">
        <f>IF(B26="sì",1,0)</f>
        <v>0</v>
      </c>
      <c r="D26" s="6"/>
      <c r="E26" s="22"/>
    </row>
    <row r="27" spans="1:5" ht="44.1" customHeight="1" thickBot="1" x14ac:dyDescent="0.25">
      <c r="A27" s="28" t="s">
        <v>23</v>
      </c>
      <c r="B27" s="12" t="s">
        <v>20</v>
      </c>
      <c r="C27" s="3">
        <f>IF(B27="sì",1,0)</f>
        <v>0</v>
      </c>
      <c r="D27" s="7"/>
      <c r="E27" s="23"/>
    </row>
    <row r="31" spans="1:5" ht="27.75" x14ac:dyDescent="0.4">
      <c r="A31" s="4" t="s">
        <v>39</v>
      </c>
      <c r="B31" s="9" t="str">
        <f>IF(OR(COUNTIF(B14:B27,"Selezionare"),COUNTBLANK(E14:E27)&gt;0),"Rispondete a tutte le domande e motivate le vostre risposte.",IF(PRODUCT(C14:C27)=0,"NEGATIVO","POSITIVO"))</f>
        <v>Rispondete a tutte le domande e motivate le vostre risposte.</v>
      </c>
    </row>
    <row r="33" spans="2:2" ht="15" x14ac:dyDescent="0.2">
      <c r="B33" s="8" t="str">
        <f>IF(B31="Positivo","Complimenti! Adesso passare alla compilazione del modulo d'idea di progetto","")</f>
        <v/>
      </c>
    </row>
  </sheetData>
  <sheetProtection algorithmName="SHA-512" hashValue="TjjmRjUSe1coRs8YeMNYyWuyLJZsRynjdY5TvFmZXTsoR5ie8qD4gO5F9hv8r2aPv4z+AinxZZ4DMNciIJ01Uw==" saltValue="871nenqka0N6V7SLSKlNfA==" spinCount="100000" sheet="1" objects="1" scenarios="1" selectLockedCells="1"/>
  <mergeCells count="2">
    <mergeCell ref="A8:E8"/>
    <mergeCell ref="A10:E10"/>
  </mergeCells>
  <conditionalFormatting sqref="B14:B15">
    <cfRule type="containsText" dxfId="25" priority="3" operator="containsText" text="no">
      <formula>NOT(ISERROR(SEARCH("no",B14)))</formula>
    </cfRule>
    <cfRule type="containsText" dxfId="24" priority="4" operator="containsText" text="sì">
      <formula>NOT(ISERROR(SEARCH("sì",B14)))</formula>
    </cfRule>
  </conditionalFormatting>
  <conditionalFormatting sqref="B16">
    <cfRule type="containsText" dxfId="23" priority="1" operator="containsText" text="Ricerca">
      <formula>NOT(ISERROR(SEARCH("Ricerca",B16)))</formula>
    </cfRule>
    <cfRule type="containsText" dxfId="22" priority="2" operator="containsText" text="Pilota e dimostrazione">
      <formula>NOT(ISERROR(SEARCH("Pilota e dimostrazione",B16)))</formula>
    </cfRule>
  </conditionalFormatting>
  <conditionalFormatting sqref="B17">
    <cfRule type="containsText" dxfId="21" priority="33" operator="containsText" text="Altre imprese">
      <formula>NOT(ISERROR(SEARCH("Altre imprese",B17)))</formula>
    </cfRule>
    <cfRule type="containsText" dxfId="20" priority="34" operator="containsText" text="Tecnica di veicoli e impianti connesse ai veicoli">
      <formula>NOT(ISERROR(SEARCH("Tecnica di veicoli e impianti connesse ai veicoli",B17)))</formula>
    </cfRule>
    <cfRule type="containsText" dxfId="19" priority="35" operator="containsText" text="Concetto d'offerta">
      <formula>NOT(ISERROR(SEARCH("Concetto d'offerta",B17)))</formula>
    </cfRule>
    <cfRule type="containsText" dxfId="18" priority="36" operator="containsText" text="Esercizio e manutenzione">
      <formula>NOT(ISERROR(SEARCH("Esercizio e manutenzione",B17)))</formula>
    </cfRule>
    <cfRule type="containsText" dxfId="17" priority="37" operator="containsText" text="Tariffe e biglietteria">
      <formula>NOT(ISERROR(SEARCH("Tariffe e biglietteria",B17)))</formula>
    </cfRule>
    <cfRule type="containsText" dxfId="16" priority="38" operator="containsText" text="Esperienza cliente">
      <formula>NOT(ISERROR(SEARCH("Esperienza cliente",B17)))</formula>
    </cfRule>
  </conditionalFormatting>
  <conditionalFormatting sqref="B18:B19">
    <cfRule type="containsText" dxfId="15" priority="19" operator="containsText" text="no">
      <formula>NOT(ISERROR(SEARCH("no",B18)))</formula>
    </cfRule>
    <cfRule type="containsText" dxfId="14" priority="20" operator="containsText" text="sì">
      <formula>NOT(ISERROR(SEARCH("sì",B18)))</formula>
    </cfRule>
  </conditionalFormatting>
  <conditionalFormatting sqref="B20:B21">
    <cfRule type="containsText" dxfId="13" priority="9" operator="containsText" text="no">
      <formula>NOT(ISERROR(SEARCH("no",B20)))</formula>
    </cfRule>
    <cfRule type="containsText" dxfId="12" priority="10" operator="containsText" text="sì">
      <formula>NOT(ISERROR(SEARCH("sì",B20)))</formula>
    </cfRule>
  </conditionalFormatting>
  <conditionalFormatting sqref="B22">
    <cfRule type="containsText" dxfId="11" priority="25" operator="containsText" text="Altre imprese">
      <formula>NOT(ISERROR(SEARCH("Altre imprese",B22)))</formula>
    </cfRule>
    <cfRule type="containsText" dxfId="10" priority="26" operator="containsText" text="Valore">
      <formula>NOT(ISERROR(SEARCH("Valore",B22)))</formula>
    </cfRule>
    <cfRule type="containsText" dxfId="9" priority="27" operator="containsText" text="Aumento">
      <formula>NOT(ISERROR(SEARCH("Aumento",B22)))</formula>
    </cfRule>
    <cfRule type="containsText" dxfId="8" priority="28" operator="containsText" text="Riduzione">
      <formula>NOT(ISERROR(SEARCH("Riduzione",B22)))</formula>
    </cfRule>
  </conditionalFormatting>
  <conditionalFormatting sqref="B23">
    <cfRule type="containsText" dxfId="7" priority="31" operator="containsText" text="no">
      <formula>NOT(ISERROR(SEARCH("no",B23)))</formula>
    </cfRule>
    <cfRule type="containsText" dxfId="6" priority="32" operator="containsText" text="sì">
      <formula>NOT(ISERROR(SEARCH("sì",B23)))</formula>
    </cfRule>
  </conditionalFormatting>
  <conditionalFormatting sqref="B24">
    <cfRule type="containsText" dxfId="5" priority="29" operator="containsText" text="no">
      <formula>NOT(ISERROR(SEARCH("no",B24)))</formula>
    </cfRule>
    <cfRule type="containsText" dxfId="4" priority="30" operator="containsText" text="sì">
      <formula>NOT(ISERROR(SEARCH("sì",B24)))</formula>
    </cfRule>
  </conditionalFormatting>
  <conditionalFormatting sqref="B25:B27">
    <cfRule type="containsText" dxfId="3" priority="15" operator="containsText" text="no">
      <formula>NOT(ISERROR(SEARCH("no",B25)))</formula>
    </cfRule>
    <cfRule type="containsText" dxfId="2" priority="16" operator="containsText" text="sì">
      <formula>NOT(ISERROR(SEARCH("sì",B25)))</formula>
    </cfRule>
  </conditionalFormatting>
  <conditionalFormatting sqref="B31">
    <cfRule type="containsText" dxfId="1" priority="13" operator="containsText" text="negativo">
      <formula>NOT(ISERROR(SEARCH("negativo",B31)))</formula>
    </cfRule>
    <cfRule type="containsText" dxfId="0" priority="14" operator="containsText" text="Positivo">
      <formula>NOT(ISERROR(SEARCH("Positivo",B31)))</formula>
    </cfRule>
  </conditionalFormatting>
  <pageMargins left="0.7" right="0.7" top="0.75" bottom="0.75" header="0.3" footer="0.3"/>
  <pageSetup paperSize="9" scale="70" orientation="landscape" r:id="rId1"/>
  <headerFooter>
    <oddHeader>&amp;L&amp;G&amp;C&amp;R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Data!$B$3:$B$5</xm:f>
          </x14:formula1>
          <xm:sqref>B23:B27 B18:B21 B14:B15</xm:sqref>
        </x14:dataValidation>
        <x14:dataValidation type="list" allowBlank="1" showInputMessage="1" showErrorMessage="1" xr:uid="{00000000-0002-0000-0000-000003000000}">
          <x14:formula1>
            <xm:f>Data!$J$3:$J$7</xm:f>
          </x14:formula1>
          <xm:sqref>B22</xm:sqref>
        </x14:dataValidation>
        <x14:dataValidation type="list" allowBlank="1" showInputMessage="1" showErrorMessage="1" xr:uid="{00000000-0002-0000-0000-000002000000}">
          <x14:formula1>
            <xm:f>Data!$G$3:$G$9</xm:f>
          </x14:formula1>
          <xm:sqref>B17</xm:sqref>
        </x14:dataValidation>
        <x14:dataValidation type="list" allowBlank="1" showInputMessage="1" showErrorMessage="1" xr:uid="{6A7628D3-F9B7-4B1A-96EB-B9B145508939}">
          <x14:formula1>
            <xm:f>Data!$D$3:$D$5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9"/>
  <sheetViews>
    <sheetView workbookViewId="0">
      <selection activeCell="J21" sqref="J21"/>
    </sheetView>
  </sheetViews>
  <sheetFormatPr baseColWidth="10" defaultColWidth="10.42578125" defaultRowHeight="12.75" x14ac:dyDescent="0.2"/>
  <cols>
    <col min="2" max="8" width="10.42578125" customWidth="1"/>
    <col min="9" max="9" width="17.85546875" customWidth="1"/>
    <col min="10" max="12" width="10.42578125" customWidth="1"/>
  </cols>
  <sheetData>
    <row r="3" spans="2:10" x14ac:dyDescent="0.2">
      <c r="B3" s="5" t="s">
        <v>8</v>
      </c>
      <c r="C3" s="5"/>
      <c r="D3" s="5" t="s">
        <v>9</v>
      </c>
      <c r="E3" s="5"/>
      <c r="F3" s="5"/>
      <c r="G3" s="5" t="s">
        <v>10</v>
      </c>
      <c r="H3" s="5"/>
      <c r="I3" s="5"/>
      <c r="J3" s="5" t="s">
        <v>11</v>
      </c>
    </row>
    <row r="4" spans="2:10" x14ac:dyDescent="0.2">
      <c r="B4" t="s">
        <v>12</v>
      </c>
      <c r="D4" t="s">
        <v>15</v>
      </c>
      <c r="G4" t="s">
        <v>28</v>
      </c>
      <c r="J4" t="s">
        <v>13</v>
      </c>
    </row>
    <row r="5" spans="2:10" x14ac:dyDescent="0.2">
      <c r="B5" t="s">
        <v>14</v>
      </c>
      <c r="D5" t="s">
        <v>38</v>
      </c>
      <c r="G5" t="s">
        <v>29</v>
      </c>
      <c r="J5" t="s">
        <v>16</v>
      </c>
    </row>
    <row r="6" spans="2:10" x14ac:dyDescent="0.2">
      <c r="G6" t="s">
        <v>30</v>
      </c>
      <c r="J6" t="s">
        <v>17</v>
      </c>
    </row>
    <row r="7" spans="2:10" x14ac:dyDescent="0.2">
      <c r="G7" t="s">
        <v>31</v>
      </c>
      <c r="J7" t="s">
        <v>18</v>
      </c>
    </row>
    <row r="8" spans="2:10" x14ac:dyDescent="0.2">
      <c r="G8" t="s">
        <v>32</v>
      </c>
    </row>
    <row r="9" spans="2:10" x14ac:dyDescent="0.2">
      <c r="G9" t="s">
        <v>19</v>
      </c>
    </row>
  </sheetData>
  <sheetProtection algorithmName="SHA-512" hashValue="hitlWW8HUWgD5CCMHmBz0ObQgQkvTrtLtov6QW3dnCEjFhhg8vrb5Bevv2lPyoULJkAsWJdyK5Tmg7nL4D314g==" saltValue="3cQt3A19YcH3PPYIYbJMiw==" spinCount="100000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Modulo</vt:lpstr>
      <vt:lpstr>Data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Borgne Christophe BAV</dc:creator>
  <cp:lastModifiedBy>Steck Monika BAV</cp:lastModifiedBy>
  <cp:lastPrinted>2022-04-21T14:40:49Z</cp:lastPrinted>
  <dcterms:created xsi:type="dcterms:W3CDTF">2021-06-22T11:08:44Z</dcterms:created>
  <dcterms:modified xsi:type="dcterms:W3CDTF">2025-05-13T11:16:08Z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2025-05-13T08:18:49Z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e763bf52-b858-4b4c-8565-04c4f081325e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