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BAV-01\U80766927\config\Desktop\"/>
    </mc:Choice>
  </mc:AlternateContent>
  <xr:revisionPtr revIDLastSave="0" documentId="8_{E01D1A4A-9189-4462-A9FA-67A56763DF47}" xr6:coauthVersionLast="47" xr6:coauthVersionMax="47" xr10:uidLastSave="{00000000-0000-0000-0000-000000000000}"/>
  <bookViews>
    <workbookView xWindow="1170" yWindow="1170" windowWidth="21600" windowHeight="11385" activeTab="1" xr2:uid="{00000000-000D-0000-FFFF-FFFF00000000}"/>
  </bookViews>
  <sheets>
    <sheet name="5. Transportunternehmen" sheetId="5" r:id="rId1"/>
    <sheet name="6. Organisatione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2" i="6" l="1"/>
  <c r="K462" i="6"/>
  <c r="L462" i="6"/>
  <c r="M462" i="6"/>
  <c r="M461" i="6"/>
  <c r="L461" i="6"/>
  <c r="K461" i="6"/>
  <c r="J461" i="6"/>
  <c r="I461" i="6"/>
  <c r="M460" i="6"/>
  <c r="L460" i="6"/>
  <c r="K460" i="6"/>
  <c r="J460" i="6"/>
  <c r="I460" i="6"/>
  <c r="M459" i="6"/>
  <c r="L459" i="6"/>
  <c r="K459" i="6"/>
  <c r="J459" i="6"/>
  <c r="I459" i="6"/>
  <c r="M458" i="6"/>
  <c r="L458" i="6"/>
  <c r="K458" i="6"/>
  <c r="J458" i="6"/>
  <c r="I458" i="6"/>
  <c r="M457" i="6"/>
  <c r="L457" i="6"/>
  <c r="K457" i="6"/>
  <c r="J457" i="6"/>
  <c r="I457" i="6"/>
  <c r="M456" i="6"/>
  <c r="L456" i="6"/>
  <c r="K456" i="6"/>
  <c r="J456" i="6"/>
  <c r="I456" i="6"/>
  <c r="M455" i="6"/>
  <c r="L455" i="6"/>
  <c r="K455" i="6"/>
  <c r="J455" i="6"/>
  <c r="I455" i="6"/>
  <c r="M454" i="6"/>
  <c r="L454" i="6"/>
  <c r="K454" i="6"/>
  <c r="J454" i="6"/>
  <c r="I454" i="6"/>
  <c r="M453" i="6"/>
  <c r="L453" i="6"/>
  <c r="K453" i="6"/>
  <c r="J453" i="6"/>
  <c r="I453" i="6"/>
  <c r="M452" i="6"/>
  <c r="L452" i="6"/>
  <c r="K452" i="6"/>
  <c r="J452" i="6"/>
  <c r="I452" i="6"/>
  <c r="M451" i="6"/>
  <c r="L451" i="6"/>
  <c r="K451" i="6"/>
  <c r="J451" i="6"/>
  <c r="I451" i="6"/>
  <c r="M450" i="6"/>
  <c r="L450" i="6"/>
  <c r="K450" i="6"/>
  <c r="J450" i="6"/>
  <c r="I450" i="6"/>
  <c r="M449" i="6"/>
  <c r="L449" i="6"/>
  <c r="K449" i="6"/>
  <c r="J449" i="6"/>
  <c r="I449" i="6"/>
  <c r="M448" i="6"/>
  <c r="L448" i="6"/>
  <c r="K448" i="6"/>
  <c r="J448" i="6"/>
  <c r="I448" i="6"/>
  <c r="M447" i="6"/>
  <c r="L447" i="6"/>
  <c r="K447" i="6"/>
  <c r="J447" i="6"/>
  <c r="I447" i="6"/>
  <c r="M446" i="6"/>
  <c r="L446" i="6"/>
  <c r="K446" i="6"/>
  <c r="J446" i="6"/>
  <c r="I446" i="6"/>
  <c r="M445" i="6"/>
  <c r="L445" i="6"/>
  <c r="K445" i="6"/>
  <c r="J445" i="6"/>
  <c r="I445" i="6"/>
  <c r="M444" i="6"/>
  <c r="L444" i="6"/>
  <c r="K444" i="6"/>
  <c r="J444" i="6"/>
  <c r="I444" i="6"/>
  <c r="M443" i="6"/>
  <c r="L443" i="6"/>
  <c r="K443" i="6"/>
  <c r="J443" i="6"/>
  <c r="I443" i="6"/>
  <c r="M442" i="6"/>
  <c r="L442" i="6"/>
  <c r="K442" i="6"/>
  <c r="J442" i="6"/>
  <c r="I442" i="6"/>
  <c r="M441" i="6"/>
  <c r="L441" i="6"/>
  <c r="K441" i="6"/>
  <c r="J441" i="6"/>
  <c r="I441" i="6"/>
  <c r="M440" i="6"/>
  <c r="L440" i="6"/>
  <c r="K440" i="6"/>
  <c r="J440" i="6"/>
  <c r="I440" i="6"/>
  <c r="M439" i="6"/>
  <c r="L439" i="6"/>
  <c r="K439" i="6"/>
  <c r="J439" i="6"/>
  <c r="I439" i="6"/>
  <c r="M438" i="6"/>
  <c r="L438" i="6"/>
  <c r="K438" i="6"/>
  <c r="J438" i="6"/>
  <c r="I438" i="6"/>
  <c r="M437" i="6"/>
  <c r="L437" i="6"/>
  <c r="K437" i="6"/>
  <c r="J437" i="6"/>
  <c r="I437" i="6"/>
  <c r="M436" i="6"/>
  <c r="L436" i="6"/>
  <c r="K436" i="6"/>
  <c r="J436" i="6"/>
  <c r="I436" i="6"/>
  <c r="M435" i="6"/>
  <c r="L435" i="6"/>
  <c r="K435" i="6"/>
  <c r="J435" i="6"/>
  <c r="I435" i="6"/>
  <c r="M434" i="6"/>
  <c r="L434" i="6"/>
  <c r="K434" i="6"/>
  <c r="J434" i="6"/>
  <c r="I434" i="6"/>
  <c r="M433" i="6"/>
  <c r="L433" i="6"/>
  <c r="K433" i="6"/>
  <c r="J433" i="6"/>
  <c r="I433" i="6"/>
  <c r="M432" i="6"/>
  <c r="L432" i="6"/>
  <c r="K432" i="6"/>
  <c r="J432" i="6"/>
  <c r="I432" i="6"/>
  <c r="M431" i="6"/>
  <c r="L431" i="6"/>
  <c r="K431" i="6"/>
  <c r="J431" i="6"/>
  <c r="I431" i="6"/>
  <c r="M430" i="6"/>
  <c r="L430" i="6"/>
  <c r="K430" i="6"/>
  <c r="J430" i="6"/>
  <c r="I430" i="6"/>
  <c r="M429" i="6"/>
  <c r="L429" i="6"/>
  <c r="K429" i="6"/>
  <c r="J429" i="6"/>
  <c r="I429" i="6"/>
  <c r="M428" i="6"/>
  <c r="L428" i="6"/>
  <c r="K428" i="6"/>
  <c r="J428" i="6"/>
  <c r="I428" i="6"/>
  <c r="M427" i="6"/>
  <c r="L427" i="6"/>
  <c r="K427" i="6"/>
  <c r="J427" i="6"/>
  <c r="I427" i="6"/>
  <c r="M426" i="6"/>
  <c r="L426" i="6"/>
  <c r="K426" i="6"/>
  <c r="J426" i="6"/>
  <c r="I426" i="6"/>
  <c r="M425" i="6"/>
  <c r="L425" i="6"/>
  <c r="K425" i="6"/>
  <c r="J425" i="6"/>
  <c r="I425" i="6"/>
  <c r="M424" i="6"/>
  <c r="L424" i="6"/>
  <c r="K424" i="6"/>
  <c r="J424" i="6"/>
  <c r="I424" i="6"/>
  <c r="M423" i="6"/>
  <c r="L423" i="6"/>
  <c r="K423" i="6"/>
  <c r="J423" i="6"/>
  <c r="I423" i="6"/>
  <c r="M422" i="6"/>
  <c r="L422" i="6"/>
  <c r="K422" i="6"/>
  <c r="J422" i="6"/>
  <c r="I422" i="6"/>
  <c r="M421" i="6"/>
  <c r="L421" i="6"/>
  <c r="K421" i="6"/>
  <c r="J421" i="6"/>
  <c r="I421" i="6"/>
  <c r="M420" i="6"/>
  <c r="L420" i="6"/>
  <c r="K420" i="6"/>
  <c r="J420" i="6"/>
  <c r="I420" i="6"/>
  <c r="M419" i="6"/>
  <c r="L419" i="6"/>
  <c r="K419" i="6"/>
  <c r="J419" i="6"/>
  <c r="I419" i="6"/>
  <c r="M418" i="6"/>
  <c r="L418" i="6"/>
  <c r="K418" i="6"/>
  <c r="J418" i="6"/>
  <c r="I418" i="6"/>
  <c r="M417" i="6"/>
  <c r="L417" i="6"/>
  <c r="K417" i="6"/>
  <c r="J417" i="6"/>
  <c r="I417" i="6"/>
  <c r="M416" i="6"/>
  <c r="L416" i="6"/>
  <c r="K416" i="6"/>
  <c r="J416" i="6"/>
  <c r="I416" i="6"/>
  <c r="M415" i="6"/>
  <c r="L415" i="6"/>
  <c r="K415" i="6"/>
  <c r="J415" i="6"/>
  <c r="I415" i="6"/>
  <c r="M414" i="6"/>
  <c r="L414" i="6"/>
  <c r="K414" i="6"/>
  <c r="J414" i="6"/>
  <c r="I414" i="6"/>
  <c r="M413" i="6"/>
  <c r="L413" i="6"/>
  <c r="K413" i="6"/>
  <c r="J413" i="6"/>
  <c r="I413" i="6"/>
  <c r="M412" i="6"/>
  <c r="L412" i="6"/>
  <c r="K412" i="6"/>
  <c r="J412" i="6"/>
  <c r="I412" i="6"/>
  <c r="M411" i="6"/>
  <c r="L411" i="6"/>
  <c r="K411" i="6"/>
  <c r="J411" i="6"/>
  <c r="I411" i="6"/>
  <c r="M410" i="6"/>
  <c r="L410" i="6"/>
  <c r="K410" i="6"/>
  <c r="J410" i="6"/>
  <c r="I410" i="6"/>
  <c r="M409" i="6"/>
  <c r="L409" i="6"/>
  <c r="K409" i="6"/>
  <c r="J409" i="6"/>
  <c r="I409" i="6"/>
  <c r="M408" i="6"/>
  <c r="L408" i="6"/>
  <c r="K408" i="6"/>
  <c r="J408" i="6"/>
  <c r="I408" i="6"/>
  <c r="M407" i="6"/>
  <c r="L407" i="6"/>
  <c r="K407" i="6"/>
  <c r="J407" i="6"/>
  <c r="I407" i="6"/>
  <c r="M406" i="6"/>
  <c r="L406" i="6"/>
  <c r="K406" i="6"/>
  <c r="J406" i="6"/>
  <c r="I406" i="6"/>
  <c r="M405" i="6"/>
  <c r="L405" i="6"/>
  <c r="K405" i="6"/>
  <c r="J405" i="6"/>
  <c r="I405" i="6"/>
  <c r="M404" i="6"/>
  <c r="L404" i="6"/>
  <c r="K404" i="6"/>
  <c r="J404" i="6"/>
  <c r="I404" i="6"/>
  <c r="M403" i="6"/>
  <c r="L403" i="6"/>
  <c r="K403" i="6"/>
  <c r="J403" i="6"/>
  <c r="I403" i="6"/>
  <c r="M402" i="6"/>
  <c r="L402" i="6"/>
  <c r="K402" i="6"/>
  <c r="J402" i="6"/>
  <c r="I402" i="6"/>
  <c r="M401" i="6"/>
  <c r="L401" i="6"/>
  <c r="K401" i="6"/>
  <c r="J401" i="6"/>
  <c r="I401" i="6"/>
  <c r="M400" i="6"/>
  <c r="L400" i="6"/>
  <c r="K400" i="6"/>
  <c r="J400" i="6"/>
  <c r="I400" i="6"/>
  <c r="M399" i="6"/>
  <c r="L399" i="6"/>
  <c r="K399" i="6"/>
  <c r="J399" i="6"/>
  <c r="I399" i="6"/>
  <c r="M398" i="6"/>
  <c r="L398" i="6"/>
  <c r="K398" i="6"/>
  <c r="J398" i="6"/>
  <c r="I398" i="6"/>
  <c r="M397" i="6"/>
  <c r="L397" i="6"/>
  <c r="K397" i="6"/>
  <c r="J397" i="6"/>
  <c r="I397" i="6"/>
  <c r="M396" i="6"/>
  <c r="L396" i="6"/>
  <c r="K396" i="6"/>
  <c r="J396" i="6"/>
  <c r="I396" i="6"/>
  <c r="M395" i="6"/>
  <c r="L395" i="6"/>
  <c r="K395" i="6"/>
  <c r="J395" i="6"/>
  <c r="I395" i="6"/>
  <c r="M394" i="6"/>
  <c r="L394" i="6"/>
  <c r="K394" i="6"/>
  <c r="J394" i="6"/>
  <c r="I394" i="6"/>
  <c r="M393" i="6"/>
  <c r="L393" i="6"/>
  <c r="K393" i="6"/>
  <c r="J393" i="6"/>
  <c r="I393" i="6"/>
  <c r="M392" i="6"/>
  <c r="L392" i="6"/>
  <c r="K392" i="6"/>
  <c r="J392" i="6"/>
  <c r="I392" i="6"/>
  <c r="M391" i="6"/>
  <c r="L391" i="6"/>
  <c r="K391" i="6"/>
  <c r="J391" i="6"/>
  <c r="I391" i="6"/>
  <c r="M390" i="6"/>
  <c r="L390" i="6"/>
  <c r="K390" i="6"/>
  <c r="J390" i="6"/>
  <c r="I390" i="6"/>
  <c r="M389" i="6"/>
  <c r="L389" i="6"/>
  <c r="K389" i="6"/>
  <c r="J389" i="6"/>
  <c r="I389" i="6"/>
  <c r="M388" i="6"/>
  <c r="L388" i="6"/>
  <c r="K388" i="6"/>
  <c r="J388" i="6"/>
  <c r="I388" i="6"/>
  <c r="M387" i="6"/>
  <c r="L387" i="6"/>
  <c r="K387" i="6"/>
  <c r="J387" i="6"/>
  <c r="I387" i="6"/>
  <c r="M386" i="6"/>
  <c r="L386" i="6"/>
  <c r="K386" i="6"/>
  <c r="J386" i="6"/>
  <c r="I386" i="6"/>
  <c r="M385" i="6"/>
  <c r="L385" i="6"/>
  <c r="K385" i="6"/>
  <c r="J385" i="6"/>
  <c r="I385" i="6"/>
  <c r="M384" i="6"/>
  <c r="L384" i="6"/>
  <c r="K384" i="6"/>
  <c r="J384" i="6"/>
  <c r="I384" i="6"/>
  <c r="M383" i="6"/>
  <c r="L383" i="6"/>
  <c r="K383" i="6"/>
  <c r="J383" i="6"/>
  <c r="I383" i="6"/>
  <c r="M382" i="6"/>
  <c r="L382" i="6"/>
  <c r="K382" i="6"/>
  <c r="J382" i="6"/>
  <c r="I382" i="6"/>
  <c r="M381" i="6"/>
  <c r="L381" i="6"/>
  <c r="K381" i="6"/>
  <c r="J381" i="6"/>
  <c r="I381" i="6"/>
  <c r="M380" i="6"/>
  <c r="L380" i="6"/>
  <c r="K380" i="6"/>
  <c r="J380" i="6"/>
  <c r="I380" i="6"/>
  <c r="M379" i="6"/>
  <c r="L379" i="6"/>
  <c r="K379" i="6"/>
  <c r="J379" i="6"/>
  <c r="I379" i="6"/>
  <c r="M378" i="6"/>
  <c r="L378" i="6"/>
  <c r="K378" i="6"/>
  <c r="J378" i="6"/>
  <c r="I378" i="6"/>
  <c r="M377" i="6"/>
  <c r="L377" i="6"/>
  <c r="K377" i="6"/>
  <c r="J377" i="6"/>
  <c r="I377" i="6"/>
  <c r="M376" i="6"/>
  <c r="L376" i="6"/>
  <c r="K376" i="6"/>
  <c r="J376" i="6"/>
  <c r="I376" i="6"/>
  <c r="M375" i="6"/>
  <c r="L375" i="6"/>
  <c r="K375" i="6"/>
  <c r="J375" i="6"/>
  <c r="I375" i="6"/>
  <c r="M374" i="6"/>
  <c r="L374" i="6"/>
  <c r="K374" i="6"/>
  <c r="J374" i="6"/>
  <c r="I374" i="6"/>
  <c r="M373" i="6"/>
  <c r="L373" i="6"/>
  <c r="K373" i="6"/>
  <c r="J373" i="6"/>
  <c r="I373" i="6"/>
  <c r="M372" i="6"/>
  <c r="L372" i="6"/>
  <c r="K372" i="6"/>
  <c r="J372" i="6"/>
  <c r="I372" i="6"/>
  <c r="M371" i="6"/>
  <c r="L371" i="6"/>
  <c r="K371" i="6"/>
  <c r="J371" i="6"/>
  <c r="I371" i="6"/>
  <c r="M370" i="6"/>
  <c r="L370" i="6"/>
  <c r="K370" i="6"/>
  <c r="J370" i="6"/>
  <c r="I370" i="6"/>
  <c r="M369" i="6"/>
  <c r="L369" i="6"/>
  <c r="K369" i="6"/>
  <c r="J369" i="6"/>
  <c r="I369" i="6"/>
  <c r="M368" i="6"/>
  <c r="L368" i="6"/>
  <c r="K368" i="6"/>
  <c r="J368" i="6"/>
  <c r="I368" i="6"/>
  <c r="M367" i="6"/>
  <c r="L367" i="6"/>
  <c r="K367" i="6"/>
  <c r="J367" i="6"/>
  <c r="I367" i="6"/>
  <c r="M366" i="6"/>
  <c r="L366" i="6"/>
  <c r="K366" i="6"/>
  <c r="J366" i="6"/>
  <c r="I366" i="6"/>
  <c r="M365" i="6"/>
  <c r="L365" i="6"/>
  <c r="K365" i="6"/>
  <c r="J365" i="6"/>
  <c r="I365" i="6"/>
  <c r="M364" i="6"/>
  <c r="L364" i="6"/>
  <c r="K364" i="6"/>
  <c r="J364" i="6"/>
  <c r="I364" i="6"/>
  <c r="M363" i="6"/>
  <c r="L363" i="6"/>
  <c r="K363" i="6"/>
  <c r="J363" i="6"/>
  <c r="I363" i="6"/>
  <c r="M362" i="6"/>
  <c r="L362" i="6"/>
  <c r="K362" i="6"/>
  <c r="J362" i="6"/>
  <c r="I362" i="6"/>
  <c r="M361" i="6"/>
  <c r="L361" i="6"/>
  <c r="K361" i="6"/>
  <c r="J361" i="6"/>
  <c r="I361" i="6"/>
  <c r="M360" i="6"/>
  <c r="L360" i="6"/>
  <c r="K360" i="6"/>
  <c r="J360" i="6"/>
  <c r="I360" i="6"/>
  <c r="M359" i="6"/>
  <c r="L359" i="6"/>
  <c r="K359" i="6"/>
  <c r="J359" i="6"/>
  <c r="I359" i="6"/>
  <c r="M358" i="6"/>
  <c r="L358" i="6"/>
  <c r="K358" i="6"/>
  <c r="J358" i="6"/>
  <c r="I358" i="6"/>
  <c r="M357" i="6"/>
  <c r="L357" i="6"/>
  <c r="K357" i="6"/>
  <c r="J357" i="6"/>
  <c r="I357" i="6"/>
  <c r="M356" i="6"/>
  <c r="L356" i="6"/>
  <c r="K356" i="6"/>
  <c r="J356" i="6"/>
  <c r="I356" i="6"/>
  <c r="M355" i="6"/>
  <c r="L355" i="6"/>
  <c r="K355" i="6"/>
  <c r="J355" i="6"/>
  <c r="I355" i="6"/>
  <c r="M354" i="6"/>
  <c r="L354" i="6"/>
  <c r="K354" i="6"/>
  <c r="J354" i="6"/>
  <c r="I354" i="6"/>
  <c r="M353" i="6"/>
  <c r="L353" i="6"/>
  <c r="K353" i="6"/>
  <c r="J353" i="6"/>
  <c r="I353" i="6"/>
  <c r="M352" i="6"/>
  <c r="L352" i="6"/>
  <c r="K352" i="6"/>
  <c r="J352" i="6"/>
  <c r="I352" i="6"/>
  <c r="M351" i="6"/>
  <c r="L351" i="6"/>
  <c r="K351" i="6"/>
  <c r="J351" i="6"/>
  <c r="I351" i="6"/>
  <c r="M350" i="6"/>
  <c r="L350" i="6"/>
  <c r="K350" i="6"/>
  <c r="J350" i="6"/>
  <c r="I350" i="6"/>
  <c r="M349" i="6"/>
  <c r="L349" i="6"/>
  <c r="K349" i="6"/>
  <c r="J349" i="6"/>
  <c r="I349" i="6"/>
  <c r="M348" i="6"/>
  <c r="L348" i="6"/>
  <c r="K348" i="6"/>
  <c r="J348" i="6"/>
  <c r="I348" i="6"/>
  <c r="M347" i="6"/>
  <c r="L347" i="6"/>
  <c r="K347" i="6"/>
  <c r="J347" i="6"/>
  <c r="I347" i="6"/>
  <c r="M346" i="6"/>
  <c r="L346" i="6"/>
  <c r="K346" i="6"/>
  <c r="J346" i="6"/>
  <c r="I346" i="6"/>
  <c r="M345" i="6"/>
  <c r="L345" i="6"/>
  <c r="K345" i="6"/>
  <c r="J345" i="6"/>
  <c r="I345" i="6"/>
  <c r="M344" i="6"/>
  <c r="L344" i="6"/>
  <c r="K344" i="6"/>
  <c r="J344" i="6"/>
  <c r="I344" i="6"/>
  <c r="M343" i="6"/>
  <c r="L343" i="6"/>
  <c r="K343" i="6"/>
  <c r="J343" i="6"/>
  <c r="I343" i="6"/>
  <c r="M342" i="6"/>
  <c r="L342" i="6"/>
  <c r="K342" i="6"/>
  <c r="J342" i="6"/>
  <c r="I342" i="6"/>
  <c r="M341" i="6"/>
  <c r="L341" i="6"/>
  <c r="K341" i="6"/>
  <c r="J341" i="6"/>
  <c r="I341" i="6"/>
  <c r="M340" i="6"/>
  <c r="L340" i="6"/>
  <c r="K340" i="6"/>
  <c r="J340" i="6"/>
  <c r="I340" i="6"/>
  <c r="M339" i="6"/>
  <c r="L339" i="6"/>
  <c r="K339" i="6"/>
  <c r="J339" i="6"/>
  <c r="I339" i="6"/>
  <c r="M338" i="6"/>
  <c r="L338" i="6"/>
  <c r="K338" i="6"/>
  <c r="J338" i="6"/>
  <c r="I338" i="6"/>
  <c r="M337" i="6"/>
  <c r="L337" i="6"/>
  <c r="K337" i="6"/>
  <c r="J337" i="6"/>
  <c r="I337" i="6"/>
  <c r="M336" i="6"/>
  <c r="L336" i="6"/>
  <c r="K336" i="6"/>
  <c r="J336" i="6"/>
  <c r="I336" i="6"/>
  <c r="M335" i="6"/>
  <c r="L335" i="6"/>
  <c r="K335" i="6"/>
  <c r="J335" i="6"/>
  <c r="I335" i="6"/>
  <c r="M334" i="6"/>
  <c r="L334" i="6"/>
  <c r="K334" i="6"/>
  <c r="J334" i="6"/>
  <c r="I334" i="6"/>
  <c r="M333" i="6"/>
  <c r="L333" i="6"/>
  <c r="K333" i="6"/>
  <c r="J333" i="6"/>
  <c r="I333" i="6"/>
  <c r="M332" i="6"/>
  <c r="L332" i="6"/>
  <c r="K332" i="6"/>
  <c r="J332" i="6"/>
  <c r="I332" i="6"/>
  <c r="M331" i="6"/>
  <c r="L331" i="6"/>
  <c r="K331" i="6"/>
  <c r="J331" i="6"/>
  <c r="I331" i="6"/>
  <c r="M330" i="6"/>
  <c r="L330" i="6"/>
  <c r="K330" i="6"/>
  <c r="J330" i="6"/>
  <c r="I330" i="6"/>
  <c r="M329" i="6"/>
  <c r="L329" i="6"/>
  <c r="K329" i="6"/>
  <c r="J329" i="6"/>
  <c r="I329" i="6"/>
  <c r="M328" i="6"/>
  <c r="L328" i="6"/>
  <c r="K328" i="6"/>
  <c r="J328" i="6"/>
  <c r="I328" i="6"/>
  <c r="M327" i="6"/>
  <c r="L327" i="6"/>
  <c r="K327" i="6"/>
  <c r="J327" i="6"/>
  <c r="I327" i="6"/>
  <c r="M326" i="6"/>
  <c r="L326" i="6"/>
  <c r="K326" i="6"/>
  <c r="J326" i="6"/>
  <c r="I326" i="6"/>
  <c r="M325" i="6"/>
  <c r="L325" i="6"/>
  <c r="K325" i="6"/>
  <c r="J325" i="6"/>
  <c r="I325" i="6"/>
  <c r="M324" i="6"/>
  <c r="L324" i="6"/>
  <c r="K324" i="6"/>
  <c r="J324" i="6"/>
  <c r="I324" i="6"/>
  <c r="M323" i="6"/>
  <c r="L323" i="6"/>
  <c r="K323" i="6"/>
  <c r="J323" i="6"/>
  <c r="I323" i="6"/>
  <c r="M322" i="6"/>
  <c r="L322" i="6"/>
  <c r="K322" i="6"/>
  <c r="J322" i="6"/>
  <c r="I322" i="6"/>
  <c r="M321" i="6"/>
  <c r="L321" i="6"/>
  <c r="K321" i="6"/>
  <c r="J321" i="6"/>
  <c r="I321" i="6"/>
  <c r="M320" i="6"/>
  <c r="L320" i="6"/>
  <c r="K320" i="6"/>
  <c r="J320" i="6"/>
  <c r="I320" i="6"/>
  <c r="M319" i="6"/>
  <c r="L319" i="6"/>
  <c r="K319" i="6"/>
  <c r="J319" i="6"/>
  <c r="I319" i="6"/>
  <c r="M318" i="6"/>
  <c r="L318" i="6"/>
  <c r="K318" i="6"/>
  <c r="J318" i="6"/>
  <c r="I318" i="6"/>
  <c r="M317" i="6"/>
  <c r="L317" i="6"/>
  <c r="K317" i="6"/>
  <c r="J317" i="6"/>
  <c r="I317" i="6"/>
  <c r="M316" i="6"/>
  <c r="L316" i="6"/>
  <c r="K316" i="6"/>
  <c r="J316" i="6"/>
  <c r="I316" i="6"/>
  <c r="M315" i="6"/>
  <c r="L315" i="6"/>
  <c r="K315" i="6"/>
  <c r="J315" i="6"/>
  <c r="I315" i="6"/>
  <c r="M314" i="6"/>
  <c r="L314" i="6"/>
  <c r="K314" i="6"/>
  <c r="J314" i="6"/>
  <c r="I314" i="6"/>
  <c r="M313" i="6"/>
  <c r="L313" i="6"/>
  <c r="K313" i="6"/>
  <c r="J313" i="6"/>
  <c r="I313" i="6"/>
  <c r="M312" i="6"/>
  <c r="L312" i="6"/>
  <c r="K312" i="6"/>
  <c r="J312" i="6"/>
  <c r="I312" i="6"/>
  <c r="M311" i="6"/>
  <c r="L311" i="6"/>
  <c r="K311" i="6"/>
  <c r="J311" i="6"/>
  <c r="I311" i="6"/>
  <c r="M310" i="6"/>
  <c r="L310" i="6"/>
  <c r="K310" i="6"/>
  <c r="J310" i="6"/>
  <c r="I310" i="6"/>
  <c r="M309" i="6"/>
  <c r="L309" i="6"/>
  <c r="K309" i="6"/>
  <c r="J309" i="6"/>
  <c r="I309" i="6"/>
  <c r="M308" i="6"/>
  <c r="L308" i="6"/>
  <c r="K308" i="6"/>
  <c r="J308" i="6"/>
  <c r="I308" i="6"/>
  <c r="M307" i="6"/>
  <c r="L307" i="6"/>
  <c r="K307" i="6"/>
  <c r="J307" i="6"/>
  <c r="I307" i="6"/>
  <c r="M306" i="6"/>
  <c r="L306" i="6"/>
  <c r="K306" i="6"/>
  <c r="J306" i="6"/>
  <c r="I306" i="6"/>
  <c r="M305" i="6"/>
  <c r="L305" i="6"/>
  <c r="K305" i="6"/>
  <c r="I305" i="6"/>
  <c r="M304" i="6"/>
  <c r="L304" i="6"/>
  <c r="K304" i="6"/>
  <c r="J304" i="6"/>
  <c r="I304" i="6"/>
  <c r="M303" i="6"/>
  <c r="L303" i="6"/>
  <c r="K303" i="6"/>
  <c r="J303" i="6"/>
  <c r="I303" i="6"/>
  <c r="M302" i="6"/>
  <c r="L302" i="6"/>
  <c r="K302" i="6"/>
  <c r="J302" i="6"/>
  <c r="I302" i="6"/>
  <c r="M301" i="6"/>
  <c r="L301" i="6"/>
  <c r="K301" i="6"/>
  <c r="J301" i="6"/>
  <c r="I301" i="6"/>
  <c r="M300" i="6"/>
  <c r="L300" i="6"/>
  <c r="K300" i="6"/>
  <c r="J300" i="6"/>
  <c r="I300" i="6"/>
  <c r="M299" i="6"/>
  <c r="L299" i="6"/>
  <c r="K299" i="6"/>
  <c r="J299" i="6"/>
  <c r="I299" i="6"/>
  <c r="M298" i="6"/>
  <c r="L298" i="6"/>
  <c r="K298" i="6"/>
  <c r="J298" i="6"/>
  <c r="I298" i="6"/>
  <c r="M297" i="6"/>
  <c r="L297" i="6"/>
  <c r="K297" i="6"/>
  <c r="J297" i="6"/>
  <c r="I297" i="6"/>
  <c r="M296" i="6"/>
  <c r="L296" i="6"/>
  <c r="K296" i="6"/>
  <c r="J296" i="6"/>
  <c r="I296" i="6"/>
  <c r="M295" i="6"/>
  <c r="L295" i="6"/>
  <c r="K295" i="6"/>
  <c r="J295" i="6"/>
  <c r="I295" i="6"/>
  <c r="M294" i="6"/>
  <c r="L294" i="6"/>
  <c r="K294" i="6"/>
  <c r="J294" i="6"/>
  <c r="I294" i="6"/>
  <c r="M293" i="6"/>
  <c r="L293" i="6"/>
  <c r="K293" i="6"/>
  <c r="J293" i="6"/>
  <c r="I293" i="6"/>
  <c r="M292" i="6"/>
  <c r="L292" i="6"/>
  <c r="K292" i="6"/>
  <c r="J292" i="6"/>
  <c r="I292" i="6"/>
  <c r="M291" i="6"/>
  <c r="L291" i="6"/>
  <c r="K291" i="6"/>
  <c r="J291" i="6"/>
  <c r="I291" i="6"/>
  <c r="M290" i="6"/>
  <c r="L290" i="6"/>
  <c r="K290" i="6"/>
  <c r="J290" i="6"/>
  <c r="I290" i="6"/>
  <c r="M289" i="6"/>
  <c r="L289" i="6"/>
  <c r="K289" i="6"/>
  <c r="J289" i="6"/>
  <c r="I289" i="6"/>
  <c r="M288" i="6"/>
  <c r="L288" i="6"/>
  <c r="K288" i="6"/>
  <c r="J288" i="6"/>
  <c r="I288" i="6"/>
  <c r="M287" i="6"/>
  <c r="L287" i="6"/>
  <c r="K287" i="6"/>
  <c r="J287" i="6"/>
  <c r="I287" i="6"/>
  <c r="M286" i="6"/>
  <c r="L286" i="6"/>
  <c r="K286" i="6"/>
  <c r="J286" i="6"/>
  <c r="I286" i="6"/>
  <c r="M285" i="6"/>
  <c r="L285" i="6"/>
  <c r="K285" i="6"/>
  <c r="J285" i="6"/>
  <c r="I285" i="6"/>
  <c r="M284" i="6"/>
  <c r="L284" i="6"/>
  <c r="K284" i="6"/>
  <c r="J284" i="6"/>
  <c r="I284" i="6"/>
  <c r="M283" i="6"/>
  <c r="L283" i="6"/>
  <c r="K283" i="6"/>
  <c r="J283" i="6"/>
  <c r="I283" i="6"/>
  <c r="M282" i="6"/>
  <c r="L282" i="6"/>
  <c r="K282" i="6"/>
  <c r="J282" i="6"/>
  <c r="I282" i="6"/>
  <c r="M281" i="6"/>
  <c r="L281" i="6"/>
  <c r="K281" i="6"/>
  <c r="J281" i="6"/>
  <c r="I281" i="6"/>
  <c r="M280" i="6"/>
  <c r="L280" i="6"/>
  <c r="K280" i="6"/>
  <c r="J280" i="6"/>
  <c r="I280" i="6"/>
  <c r="M279" i="6"/>
  <c r="L279" i="6"/>
  <c r="K279" i="6"/>
  <c r="J279" i="6"/>
  <c r="I279" i="6"/>
  <c r="M278" i="6"/>
  <c r="L278" i="6"/>
  <c r="K278" i="6"/>
  <c r="J278" i="6"/>
  <c r="I278" i="6"/>
  <c r="M277" i="6"/>
  <c r="L277" i="6"/>
  <c r="K277" i="6"/>
  <c r="J277" i="6"/>
  <c r="I277" i="6"/>
  <c r="M276" i="6"/>
  <c r="L276" i="6"/>
  <c r="K276" i="6"/>
  <c r="J276" i="6"/>
  <c r="I276" i="6"/>
  <c r="M275" i="6"/>
  <c r="L275" i="6"/>
  <c r="K275" i="6"/>
  <c r="J275" i="6"/>
  <c r="I275" i="6"/>
  <c r="M274" i="6"/>
  <c r="L274" i="6"/>
  <c r="K274" i="6"/>
  <c r="J274" i="6"/>
  <c r="I274" i="6"/>
  <c r="M273" i="6"/>
  <c r="L273" i="6"/>
  <c r="K273" i="6"/>
  <c r="J273" i="6"/>
  <c r="I273" i="6"/>
  <c r="M272" i="6"/>
  <c r="L272" i="6"/>
  <c r="K272" i="6"/>
  <c r="J272" i="6"/>
  <c r="I272" i="6"/>
  <c r="M271" i="6"/>
  <c r="L271" i="6"/>
  <c r="K271" i="6"/>
  <c r="J271" i="6"/>
  <c r="I271" i="6"/>
  <c r="M270" i="6"/>
  <c r="L270" i="6"/>
  <c r="K270" i="6"/>
  <c r="J270" i="6"/>
  <c r="I270" i="6"/>
  <c r="M269" i="6"/>
  <c r="L269" i="6"/>
  <c r="K269" i="6"/>
  <c r="J269" i="6"/>
  <c r="I269" i="6"/>
  <c r="M268" i="6"/>
  <c r="L268" i="6"/>
  <c r="K268" i="6"/>
  <c r="J268" i="6"/>
  <c r="I268" i="6"/>
  <c r="M267" i="6"/>
  <c r="L267" i="6"/>
  <c r="K267" i="6"/>
  <c r="J267" i="6"/>
  <c r="I267" i="6"/>
  <c r="M266" i="6"/>
  <c r="L266" i="6"/>
  <c r="K266" i="6"/>
  <c r="J266" i="6"/>
  <c r="I266" i="6"/>
  <c r="M265" i="6"/>
  <c r="L265" i="6"/>
  <c r="K265" i="6"/>
  <c r="J265" i="6"/>
  <c r="I265" i="6"/>
  <c r="M264" i="6"/>
  <c r="L264" i="6"/>
  <c r="K264" i="6"/>
  <c r="J264" i="6"/>
  <c r="I264" i="6"/>
  <c r="M263" i="6"/>
  <c r="L263" i="6"/>
  <c r="K263" i="6"/>
  <c r="J263" i="6"/>
  <c r="I263" i="6"/>
  <c r="M262" i="6"/>
  <c r="L262" i="6"/>
  <c r="K262" i="6"/>
  <c r="J262" i="6"/>
  <c r="I262" i="6"/>
  <c r="M261" i="6"/>
  <c r="L261" i="6"/>
  <c r="K261" i="6"/>
  <c r="J261" i="6"/>
  <c r="I261" i="6"/>
  <c r="M260" i="6"/>
  <c r="L260" i="6"/>
  <c r="K260" i="6"/>
  <c r="J260" i="6"/>
  <c r="I260" i="6"/>
  <c r="M259" i="6"/>
  <c r="L259" i="6"/>
  <c r="K259" i="6"/>
  <c r="J259" i="6"/>
  <c r="I259" i="6"/>
  <c r="M258" i="6"/>
  <c r="L258" i="6"/>
  <c r="K258" i="6"/>
  <c r="J258" i="6"/>
  <c r="I258" i="6"/>
  <c r="M257" i="6"/>
  <c r="L257" i="6"/>
  <c r="K257" i="6"/>
  <c r="J257" i="6"/>
  <c r="I257" i="6"/>
  <c r="M256" i="6"/>
  <c r="L256" i="6"/>
  <c r="K256" i="6"/>
  <c r="J256" i="6"/>
  <c r="I256" i="6"/>
  <c r="M255" i="6"/>
  <c r="L255" i="6"/>
  <c r="K255" i="6"/>
  <c r="J255" i="6"/>
  <c r="I255" i="6"/>
  <c r="M254" i="6"/>
  <c r="L254" i="6"/>
  <c r="K254" i="6"/>
  <c r="J254" i="6"/>
  <c r="I254" i="6"/>
  <c r="M253" i="6"/>
  <c r="L253" i="6"/>
  <c r="K253" i="6"/>
  <c r="J253" i="6"/>
  <c r="I253" i="6"/>
  <c r="M252" i="6"/>
  <c r="L252" i="6"/>
  <c r="K252" i="6"/>
  <c r="J252" i="6"/>
  <c r="I252" i="6"/>
  <c r="M251" i="6"/>
  <c r="L251" i="6"/>
  <c r="K251" i="6"/>
  <c r="J251" i="6"/>
  <c r="I251" i="6"/>
  <c r="M250" i="6"/>
  <c r="L250" i="6"/>
  <c r="K250" i="6"/>
  <c r="J250" i="6"/>
  <c r="I250" i="6"/>
  <c r="M249" i="6"/>
  <c r="L249" i="6"/>
  <c r="K249" i="6"/>
  <c r="J249" i="6"/>
  <c r="I249" i="6"/>
  <c r="M248" i="6"/>
  <c r="L248" i="6"/>
  <c r="K248" i="6"/>
  <c r="J248" i="6"/>
  <c r="I248" i="6"/>
  <c r="M247" i="6"/>
  <c r="L247" i="6"/>
  <c r="K247" i="6"/>
  <c r="J247" i="6"/>
  <c r="I247" i="6"/>
  <c r="M246" i="6"/>
  <c r="L246" i="6"/>
  <c r="K246" i="6"/>
  <c r="J246" i="6"/>
  <c r="I246" i="6"/>
  <c r="M245" i="6"/>
  <c r="L245" i="6"/>
  <c r="K245" i="6"/>
  <c r="J245" i="6"/>
  <c r="I245" i="6"/>
  <c r="M244" i="6"/>
  <c r="L244" i="6"/>
  <c r="K244" i="6"/>
  <c r="J244" i="6"/>
  <c r="I244" i="6"/>
  <c r="M243" i="6"/>
  <c r="L243" i="6"/>
  <c r="K243" i="6"/>
  <c r="J243" i="6"/>
  <c r="I243" i="6"/>
  <c r="M242" i="6"/>
  <c r="L242" i="6"/>
  <c r="K242" i="6"/>
  <c r="J242" i="6"/>
  <c r="I242" i="6"/>
  <c r="M241" i="6"/>
  <c r="L241" i="6"/>
  <c r="K241" i="6"/>
  <c r="J241" i="6"/>
  <c r="I241" i="6"/>
  <c r="M240" i="6"/>
  <c r="L240" i="6"/>
  <c r="K240" i="6"/>
  <c r="J240" i="6"/>
  <c r="I240" i="6"/>
  <c r="M239" i="6"/>
  <c r="L239" i="6"/>
  <c r="K239" i="6"/>
  <c r="J239" i="6"/>
  <c r="I239" i="6"/>
  <c r="M238" i="6"/>
  <c r="L238" i="6"/>
  <c r="K238" i="6"/>
  <c r="J238" i="6"/>
  <c r="I238" i="6"/>
  <c r="M237" i="6"/>
  <c r="L237" i="6"/>
  <c r="K237" i="6"/>
  <c r="J237" i="6"/>
  <c r="I237" i="6"/>
  <c r="M236" i="6"/>
  <c r="L236" i="6"/>
  <c r="K236" i="6"/>
  <c r="J236" i="6"/>
  <c r="I236" i="6"/>
  <c r="M235" i="6"/>
  <c r="L235" i="6"/>
  <c r="K235" i="6"/>
  <c r="J235" i="6"/>
  <c r="I235" i="6"/>
  <c r="M234" i="6"/>
  <c r="L234" i="6"/>
  <c r="K234" i="6"/>
  <c r="J234" i="6"/>
  <c r="I234" i="6"/>
  <c r="M233" i="6"/>
  <c r="L233" i="6"/>
  <c r="K233" i="6"/>
  <c r="J233" i="6"/>
  <c r="I233" i="6"/>
  <c r="M232" i="6"/>
  <c r="L232" i="6"/>
  <c r="K232" i="6"/>
  <c r="J232" i="6"/>
  <c r="I232" i="6"/>
  <c r="M231" i="6"/>
  <c r="L231" i="6"/>
  <c r="K231" i="6"/>
  <c r="J231" i="6"/>
  <c r="I231" i="6"/>
  <c r="M230" i="6"/>
  <c r="L230" i="6"/>
  <c r="K230" i="6"/>
  <c r="J230" i="6"/>
  <c r="I230" i="6"/>
  <c r="M229" i="6"/>
  <c r="L229" i="6"/>
  <c r="K229" i="6"/>
  <c r="J229" i="6"/>
  <c r="I229" i="6"/>
  <c r="M228" i="6"/>
  <c r="L228" i="6"/>
  <c r="K228" i="6"/>
  <c r="J228" i="6"/>
  <c r="I228" i="6"/>
  <c r="M227" i="6"/>
  <c r="L227" i="6"/>
  <c r="K227" i="6"/>
  <c r="J227" i="6"/>
  <c r="I227" i="6"/>
  <c r="M226" i="6"/>
  <c r="L226" i="6"/>
  <c r="K226" i="6"/>
  <c r="J226" i="6"/>
  <c r="I226" i="6"/>
  <c r="M225" i="6"/>
  <c r="L225" i="6"/>
  <c r="K225" i="6"/>
  <c r="J225" i="6"/>
  <c r="I225" i="6"/>
  <c r="M224" i="6"/>
  <c r="L224" i="6"/>
  <c r="K224" i="6"/>
  <c r="J224" i="6"/>
  <c r="I224" i="6"/>
  <c r="M223" i="6"/>
  <c r="L223" i="6"/>
  <c r="K223" i="6"/>
  <c r="J223" i="6"/>
  <c r="I223" i="6"/>
  <c r="M222" i="6"/>
  <c r="L222" i="6"/>
  <c r="K222" i="6"/>
  <c r="J222" i="6"/>
  <c r="I222" i="6"/>
  <c r="M221" i="6"/>
  <c r="L221" i="6"/>
  <c r="K221" i="6"/>
  <c r="J221" i="6"/>
  <c r="I221" i="6"/>
  <c r="M220" i="6"/>
  <c r="L220" i="6"/>
  <c r="K220" i="6"/>
  <c r="J220" i="6"/>
  <c r="I220" i="6"/>
  <c r="M219" i="6"/>
  <c r="L219" i="6"/>
  <c r="K219" i="6"/>
  <c r="J219" i="6"/>
  <c r="I219" i="6"/>
  <c r="M218" i="6"/>
  <c r="L218" i="6"/>
  <c r="K218" i="6"/>
  <c r="J218" i="6"/>
  <c r="I218" i="6"/>
  <c r="M217" i="6"/>
  <c r="L217" i="6"/>
  <c r="K217" i="6"/>
  <c r="J217" i="6"/>
  <c r="I217" i="6"/>
  <c r="M216" i="6"/>
  <c r="L216" i="6"/>
  <c r="K216" i="6"/>
  <c r="J216" i="6"/>
  <c r="I216" i="6"/>
  <c r="M215" i="6"/>
  <c r="L215" i="6"/>
  <c r="K215" i="6"/>
  <c r="J215" i="6"/>
  <c r="I215" i="6"/>
  <c r="M214" i="6"/>
  <c r="L214" i="6"/>
  <c r="K214" i="6"/>
  <c r="J214" i="6"/>
  <c r="I214" i="6"/>
  <c r="M213" i="6"/>
  <c r="L213" i="6"/>
  <c r="K213" i="6"/>
  <c r="J213" i="6"/>
  <c r="I213" i="6"/>
  <c r="M212" i="6"/>
  <c r="L212" i="6"/>
  <c r="K212" i="6"/>
  <c r="J212" i="6"/>
  <c r="I212" i="6"/>
  <c r="M211" i="6"/>
  <c r="L211" i="6"/>
  <c r="K211" i="6"/>
  <c r="J211" i="6"/>
  <c r="I211" i="6"/>
  <c r="M210" i="6"/>
  <c r="L210" i="6"/>
  <c r="K210" i="6"/>
  <c r="J210" i="6"/>
  <c r="I210" i="6"/>
  <c r="M209" i="6"/>
  <c r="L209" i="6"/>
  <c r="K209" i="6"/>
  <c r="J209" i="6"/>
  <c r="I209" i="6"/>
  <c r="M208" i="6"/>
  <c r="L208" i="6"/>
  <c r="K208" i="6"/>
  <c r="J208" i="6"/>
  <c r="I208" i="6"/>
  <c r="M207" i="6"/>
  <c r="L207" i="6"/>
  <c r="K207" i="6"/>
  <c r="J207" i="6"/>
  <c r="I207" i="6"/>
  <c r="M206" i="6"/>
  <c r="L206" i="6"/>
  <c r="K206" i="6"/>
  <c r="J206" i="6"/>
  <c r="I206" i="6"/>
  <c r="M205" i="6"/>
  <c r="L205" i="6"/>
  <c r="K205" i="6"/>
  <c r="J205" i="6"/>
  <c r="I205" i="6"/>
  <c r="M204" i="6"/>
  <c r="L204" i="6"/>
  <c r="K204" i="6"/>
  <c r="J204" i="6"/>
  <c r="I204" i="6"/>
  <c r="M203" i="6"/>
  <c r="L203" i="6"/>
  <c r="K203" i="6"/>
  <c r="J203" i="6"/>
  <c r="I203" i="6"/>
  <c r="M202" i="6"/>
  <c r="L202" i="6"/>
  <c r="K202" i="6"/>
  <c r="J202" i="6"/>
  <c r="I202" i="6"/>
  <c r="M201" i="6"/>
  <c r="L201" i="6"/>
  <c r="K201" i="6"/>
  <c r="J201" i="6"/>
  <c r="I201" i="6"/>
  <c r="M200" i="6"/>
  <c r="L200" i="6"/>
  <c r="K200" i="6"/>
  <c r="J200" i="6"/>
  <c r="I200" i="6"/>
  <c r="M199" i="6"/>
  <c r="L199" i="6"/>
  <c r="K199" i="6"/>
  <c r="J199" i="6"/>
  <c r="I199" i="6"/>
  <c r="M198" i="6"/>
  <c r="L198" i="6"/>
  <c r="K198" i="6"/>
  <c r="J198" i="6"/>
  <c r="I198" i="6"/>
  <c r="M197" i="6"/>
  <c r="L197" i="6"/>
  <c r="K197" i="6"/>
  <c r="J197" i="6"/>
  <c r="I197" i="6"/>
  <c r="M196" i="6"/>
  <c r="L196" i="6"/>
  <c r="K196" i="6"/>
  <c r="J196" i="6"/>
  <c r="I196" i="6"/>
  <c r="M195" i="6"/>
  <c r="L195" i="6"/>
  <c r="K195" i="6"/>
  <c r="J195" i="6"/>
  <c r="I195" i="6"/>
  <c r="M194" i="6"/>
  <c r="L194" i="6"/>
  <c r="K194" i="6"/>
  <c r="J194" i="6"/>
  <c r="I194" i="6"/>
  <c r="M193" i="6"/>
  <c r="L193" i="6"/>
  <c r="K193" i="6"/>
  <c r="J193" i="6"/>
  <c r="I193" i="6"/>
  <c r="M192" i="6"/>
  <c r="L192" i="6"/>
  <c r="K192" i="6"/>
  <c r="J192" i="6"/>
  <c r="I192" i="6"/>
  <c r="M191" i="6"/>
  <c r="L191" i="6"/>
  <c r="K191" i="6"/>
  <c r="J191" i="6"/>
  <c r="I191" i="6"/>
  <c r="M190" i="6"/>
  <c r="L190" i="6"/>
  <c r="K190" i="6"/>
  <c r="J190" i="6"/>
  <c r="I190" i="6"/>
  <c r="M189" i="6"/>
  <c r="L189" i="6"/>
  <c r="K189" i="6"/>
  <c r="J189" i="6"/>
  <c r="I189" i="6"/>
  <c r="M188" i="6"/>
  <c r="L188" i="6"/>
  <c r="K188" i="6"/>
  <c r="J188" i="6"/>
  <c r="I188" i="6"/>
  <c r="M187" i="6"/>
  <c r="L187" i="6"/>
  <c r="K187" i="6"/>
  <c r="J187" i="6"/>
  <c r="I187" i="6"/>
  <c r="M186" i="6"/>
  <c r="L186" i="6"/>
  <c r="K186" i="6"/>
  <c r="J186" i="6"/>
  <c r="I186" i="6"/>
  <c r="M185" i="6"/>
  <c r="L185" i="6"/>
  <c r="K185" i="6"/>
  <c r="J185" i="6"/>
  <c r="I185" i="6"/>
  <c r="M184" i="6"/>
  <c r="L184" i="6"/>
  <c r="K184" i="6"/>
  <c r="J184" i="6"/>
  <c r="I184" i="6"/>
  <c r="M183" i="6"/>
  <c r="L183" i="6"/>
  <c r="K183" i="6"/>
  <c r="J183" i="6"/>
  <c r="I183" i="6"/>
  <c r="M182" i="6"/>
  <c r="L182" i="6"/>
  <c r="K182" i="6"/>
  <c r="J182" i="6"/>
  <c r="I182" i="6"/>
  <c r="M181" i="6"/>
  <c r="L181" i="6"/>
  <c r="K181" i="6"/>
  <c r="J181" i="6"/>
  <c r="I181" i="6"/>
  <c r="M180" i="6"/>
  <c r="L180" i="6"/>
  <c r="K180" i="6"/>
  <c r="J180" i="6"/>
  <c r="I180" i="6"/>
  <c r="M179" i="6"/>
  <c r="L179" i="6"/>
  <c r="K179" i="6"/>
  <c r="J179" i="6"/>
  <c r="I179" i="6"/>
  <c r="M178" i="6"/>
  <c r="L178" i="6"/>
  <c r="K178" i="6"/>
  <c r="J178" i="6"/>
  <c r="I178" i="6"/>
  <c r="M177" i="6"/>
  <c r="L177" i="6"/>
  <c r="K177" i="6"/>
  <c r="J177" i="6"/>
  <c r="I177" i="6"/>
  <c r="M176" i="6"/>
  <c r="L176" i="6"/>
  <c r="K176" i="6"/>
  <c r="J176" i="6"/>
  <c r="I176" i="6"/>
  <c r="M175" i="6"/>
  <c r="L175" i="6"/>
  <c r="K175" i="6"/>
  <c r="J175" i="6"/>
  <c r="I175" i="6"/>
  <c r="M174" i="6"/>
  <c r="L174" i="6"/>
  <c r="K174" i="6"/>
  <c r="J174" i="6"/>
  <c r="I174" i="6"/>
  <c r="M173" i="6"/>
  <c r="L173" i="6"/>
  <c r="K173" i="6"/>
  <c r="J173" i="6"/>
  <c r="I173" i="6"/>
  <c r="M172" i="6"/>
  <c r="L172" i="6"/>
  <c r="K172" i="6"/>
  <c r="J172" i="6"/>
  <c r="I172" i="6"/>
  <c r="M171" i="6"/>
  <c r="L171" i="6"/>
  <c r="K171" i="6"/>
  <c r="J171" i="6"/>
  <c r="I171" i="6"/>
  <c r="M170" i="6"/>
  <c r="L170" i="6"/>
  <c r="K170" i="6"/>
  <c r="J170" i="6"/>
  <c r="I170" i="6"/>
  <c r="M169" i="6"/>
  <c r="L169" i="6"/>
  <c r="K169" i="6"/>
  <c r="J169" i="6"/>
  <c r="I169" i="6"/>
  <c r="M168" i="6"/>
  <c r="L168" i="6"/>
  <c r="K168" i="6"/>
  <c r="J168" i="6"/>
  <c r="I168" i="6"/>
  <c r="M167" i="6"/>
  <c r="L167" i="6"/>
  <c r="K167" i="6"/>
  <c r="J167" i="6"/>
  <c r="I167" i="6"/>
  <c r="M166" i="6"/>
  <c r="L166" i="6"/>
  <c r="K166" i="6"/>
  <c r="J166" i="6"/>
  <c r="I166" i="6"/>
  <c r="M165" i="6"/>
  <c r="L165" i="6"/>
  <c r="K165" i="6"/>
  <c r="J165" i="6"/>
  <c r="I165" i="6"/>
  <c r="M164" i="6"/>
  <c r="L164" i="6"/>
  <c r="K164" i="6"/>
  <c r="J164" i="6"/>
  <c r="I164" i="6"/>
  <c r="M163" i="6"/>
  <c r="L163" i="6"/>
  <c r="K163" i="6"/>
  <c r="J163" i="6"/>
  <c r="I163" i="6"/>
  <c r="M162" i="6"/>
  <c r="L162" i="6"/>
  <c r="K162" i="6"/>
  <c r="J162" i="6"/>
  <c r="I162" i="6"/>
  <c r="M161" i="6"/>
  <c r="L161" i="6"/>
  <c r="K161" i="6"/>
  <c r="J161" i="6"/>
  <c r="I161" i="6"/>
  <c r="M160" i="6"/>
  <c r="L160" i="6"/>
  <c r="K160" i="6"/>
  <c r="J160" i="6"/>
  <c r="I160" i="6"/>
  <c r="M159" i="6"/>
  <c r="L159" i="6"/>
  <c r="K159" i="6"/>
  <c r="J159" i="6"/>
  <c r="I159" i="6"/>
  <c r="M158" i="6"/>
  <c r="L158" i="6"/>
  <c r="K158" i="6"/>
  <c r="J158" i="6"/>
  <c r="I158" i="6"/>
  <c r="M157" i="6"/>
  <c r="L157" i="6"/>
  <c r="K157" i="6"/>
  <c r="J157" i="6"/>
  <c r="I157" i="6"/>
  <c r="M156" i="6"/>
  <c r="L156" i="6"/>
  <c r="K156" i="6"/>
  <c r="J156" i="6"/>
  <c r="I156" i="6"/>
  <c r="M155" i="6"/>
  <c r="L155" i="6"/>
  <c r="K155" i="6"/>
  <c r="J155" i="6"/>
  <c r="I155" i="6"/>
  <c r="M154" i="6"/>
  <c r="L154" i="6"/>
  <c r="K154" i="6"/>
  <c r="J154" i="6"/>
  <c r="I154" i="6"/>
  <c r="M153" i="6"/>
  <c r="L153" i="6"/>
  <c r="K153" i="6"/>
  <c r="J153" i="6"/>
  <c r="I153" i="6"/>
  <c r="M152" i="6"/>
  <c r="L152" i="6"/>
  <c r="K152" i="6"/>
  <c r="J152" i="6"/>
  <c r="I152" i="6"/>
  <c r="M151" i="6"/>
  <c r="L151" i="6"/>
  <c r="K151" i="6"/>
  <c r="J151" i="6"/>
  <c r="I151" i="6"/>
  <c r="M150" i="6"/>
  <c r="L150" i="6"/>
  <c r="K150" i="6"/>
  <c r="J150" i="6"/>
  <c r="I150" i="6"/>
  <c r="M149" i="6"/>
  <c r="L149" i="6"/>
  <c r="K149" i="6"/>
  <c r="J149" i="6"/>
  <c r="I149" i="6"/>
  <c r="M148" i="6"/>
  <c r="L148" i="6"/>
  <c r="K148" i="6"/>
  <c r="J148" i="6"/>
  <c r="I148" i="6"/>
  <c r="M147" i="6"/>
  <c r="L147" i="6"/>
  <c r="K147" i="6"/>
  <c r="J147" i="6"/>
  <c r="I147" i="6"/>
  <c r="M146" i="6"/>
  <c r="L146" i="6"/>
  <c r="K146" i="6"/>
  <c r="J146" i="6"/>
  <c r="I146" i="6"/>
  <c r="M145" i="6"/>
  <c r="L145" i="6"/>
  <c r="K145" i="6"/>
  <c r="J145" i="6"/>
  <c r="I145" i="6"/>
  <c r="M144" i="6"/>
  <c r="L144" i="6"/>
  <c r="K144" i="6"/>
  <c r="J144" i="6"/>
  <c r="I144" i="6"/>
  <c r="M143" i="6"/>
  <c r="L143" i="6"/>
  <c r="K143" i="6"/>
  <c r="J143" i="6"/>
  <c r="I143" i="6"/>
  <c r="M142" i="6"/>
  <c r="L142" i="6"/>
  <c r="K142" i="6"/>
  <c r="J142" i="6"/>
  <c r="I142" i="6"/>
  <c r="M141" i="6"/>
  <c r="L141" i="6"/>
  <c r="K141" i="6"/>
  <c r="J141" i="6"/>
  <c r="I141" i="6"/>
  <c r="M140" i="6"/>
  <c r="L140" i="6"/>
  <c r="K140" i="6"/>
  <c r="J140" i="6"/>
  <c r="I140" i="6"/>
  <c r="M139" i="6"/>
  <c r="L139" i="6"/>
  <c r="K139" i="6"/>
  <c r="J139" i="6"/>
  <c r="I139" i="6"/>
  <c r="M138" i="6"/>
  <c r="L138" i="6"/>
  <c r="K138" i="6"/>
  <c r="J138" i="6"/>
  <c r="I138" i="6"/>
  <c r="M137" i="6"/>
  <c r="L137" i="6"/>
  <c r="K137" i="6"/>
  <c r="J137" i="6"/>
  <c r="I137" i="6"/>
  <c r="M136" i="6"/>
  <c r="L136" i="6"/>
  <c r="K136" i="6"/>
  <c r="J136" i="6"/>
  <c r="I136" i="6"/>
  <c r="M135" i="6"/>
  <c r="L135" i="6"/>
  <c r="K135" i="6"/>
  <c r="J135" i="6"/>
  <c r="I135" i="6"/>
  <c r="M134" i="6"/>
  <c r="L134" i="6"/>
  <c r="K134" i="6"/>
  <c r="J134" i="6"/>
  <c r="I134" i="6"/>
  <c r="M133" i="6"/>
  <c r="L133" i="6"/>
  <c r="K133" i="6"/>
  <c r="J133" i="6"/>
  <c r="I133" i="6"/>
  <c r="M132" i="6"/>
  <c r="L132" i="6"/>
  <c r="K132" i="6"/>
  <c r="J132" i="6"/>
  <c r="I132" i="6"/>
  <c r="M131" i="6"/>
  <c r="L131" i="6"/>
  <c r="K131" i="6"/>
  <c r="J131" i="6"/>
  <c r="I131" i="6"/>
  <c r="M130" i="6"/>
  <c r="L130" i="6"/>
  <c r="K130" i="6"/>
  <c r="J130" i="6"/>
  <c r="I130" i="6"/>
  <c r="M129" i="6"/>
  <c r="L129" i="6"/>
  <c r="K129" i="6"/>
  <c r="J129" i="6"/>
  <c r="I129" i="6"/>
  <c r="M128" i="6"/>
  <c r="L128" i="6"/>
  <c r="K128" i="6"/>
  <c r="J128" i="6"/>
  <c r="I128" i="6"/>
  <c r="M127" i="6"/>
  <c r="L127" i="6"/>
  <c r="K127" i="6"/>
  <c r="J127" i="6"/>
  <c r="I127" i="6"/>
  <c r="M126" i="6"/>
  <c r="L126" i="6"/>
  <c r="K126" i="6"/>
  <c r="J126" i="6"/>
  <c r="I126" i="6"/>
  <c r="M125" i="6"/>
  <c r="L125" i="6"/>
  <c r="K125" i="6"/>
  <c r="J125" i="6"/>
  <c r="I125" i="6"/>
  <c r="M124" i="6"/>
  <c r="L124" i="6"/>
  <c r="K124" i="6"/>
  <c r="J124" i="6"/>
  <c r="I124" i="6"/>
  <c r="M123" i="6"/>
  <c r="L123" i="6"/>
  <c r="K123" i="6"/>
  <c r="J123" i="6"/>
  <c r="I123" i="6"/>
  <c r="M122" i="6"/>
  <c r="L122" i="6"/>
  <c r="K122" i="6"/>
  <c r="J122" i="6"/>
  <c r="I122" i="6"/>
  <c r="M121" i="6"/>
  <c r="L121" i="6"/>
  <c r="K121" i="6"/>
  <c r="J121" i="6"/>
  <c r="I121" i="6"/>
  <c r="M120" i="6"/>
  <c r="L120" i="6"/>
  <c r="K120" i="6"/>
  <c r="J120" i="6"/>
  <c r="I120" i="6"/>
  <c r="M119" i="6"/>
  <c r="L119" i="6"/>
  <c r="K119" i="6"/>
  <c r="J119" i="6"/>
  <c r="I119" i="6"/>
  <c r="M118" i="6"/>
  <c r="L118" i="6"/>
  <c r="K118" i="6"/>
  <c r="J118" i="6"/>
  <c r="I118" i="6"/>
  <c r="M117" i="6"/>
  <c r="L117" i="6"/>
  <c r="K117" i="6"/>
  <c r="J117" i="6"/>
  <c r="I117" i="6"/>
  <c r="M116" i="6"/>
  <c r="L116" i="6"/>
  <c r="K116" i="6"/>
  <c r="J116" i="6"/>
  <c r="I116" i="6"/>
  <c r="M115" i="6"/>
  <c r="L115" i="6"/>
  <c r="K115" i="6"/>
  <c r="J115" i="6"/>
  <c r="I115" i="6"/>
  <c r="M114" i="6"/>
  <c r="L114" i="6"/>
  <c r="K114" i="6"/>
  <c r="J114" i="6"/>
  <c r="I114" i="6"/>
  <c r="M113" i="6"/>
  <c r="L113" i="6"/>
  <c r="K113" i="6"/>
  <c r="J113" i="6"/>
  <c r="I113" i="6"/>
  <c r="M112" i="6"/>
  <c r="L112" i="6"/>
  <c r="K112" i="6"/>
  <c r="J112" i="6"/>
  <c r="I112" i="6"/>
  <c r="M111" i="6"/>
  <c r="L111" i="6"/>
  <c r="K111" i="6"/>
  <c r="J111" i="6"/>
  <c r="I111" i="6"/>
  <c r="M110" i="6"/>
  <c r="L110" i="6"/>
  <c r="K110" i="6"/>
  <c r="J110" i="6"/>
  <c r="I110" i="6"/>
  <c r="M109" i="6"/>
  <c r="L109" i="6"/>
  <c r="K109" i="6"/>
  <c r="J109" i="6"/>
  <c r="I109" i="6"/>
  <c r="M108" i="6"/>
  <c r="L108" i="6"/>
  <c r="K108" i="6"/>
  <c r="J108" i="6"/>
  <c r="I108" i="6"/>
  <c r="M107" i="6"/>
  <c r="L107" i="6"/>
  <c r="K107" i="6"/>
  <c r="J107" i="6"/>
  <c r="I107" i="6"/>
  <c r="M106" i="6"/>
  <c r="L106" i="6"/>
  <c r="K106" i="6"/>
  <c r="J106" i="6"/>
  <c r="I106" i="6"/>
  <c r="M105" i="6"/>
  <c r="L105" i="6"/>
  <c r="K105" i="6"/>
  <c r="J105" i="6"/>
  <c r="I105" i="6"/>
  <c r="M104" i="6"/>
  <c r="L104" i="6"/>
  <c r="K104" i="6"/>
  <c r="J104" i="6"/>
  <c r="I104" i="6"/>
  <c r="M103" i="6"/>
  <c r="L103" i="6"/>
  <c r="K103" i="6"/>
  <c r="J103" i="6"/>
  <c r="I103" i="6"/>
  <c r="M102" i="6"/>
  <c r="L102" i="6"/>
  <c r="K102" i="6"/>
  <c r="J102" i="6"/>
  <c r="I102" i="6"/>
  <c r="M101" i="6"/>
  <c r="L101" i="6"/>
  <c r="K101" i="6"/>
  <c r="J101" i="6"/>
  <c r="I101" i="6"/>
  <c r="M100" i="6"/>
  <c r="L100" i="6"/>
  <c r="K100" i="6"/>
  <c r="J100" i="6"/>
  <c r="I100" i="6"/>
  <c r="M99" i="6"/>
  <c r="L99" i="6"/>
  <c r="K99" i="6"/>
  <c r="J99" i="6"/>
  <c r="I99" i="6"/>
  <c r="M98" i="6"/>
  <c r="L98" i="6"/>
  <c r="K98" i="6"/>
  <c r="J98" i="6"/>
  <c r="I98" i="6"/>
  <c r="M97" i="6"/>
  <c r="L97" i="6"/>
  <c r="K97" i="6"/>
  <c r="J97" i="6"/>
  <c r="I97" i="6"/>
  <c r="M96" i="6"/>
  <c r="L96" i="6"/>
  <c r="K96" i="6"/>
  <c r="J96" i="6"/>
  <c r="I96" i="6"/>
  <c r="M95" i="6"/>
  <c r="L95" i="6"/>
  <c r="K95" i="6"/>
  <c r="J95" i="6"/>
  <c r="I95" i="6"/>
  <c r="M94" i="6"/>
  <c r="L94" i="6"/>
  <c r="K94" i="6"/>
  <c r="J94" i="6"/>
  <c r="I94" i="6"/>
  <c r="M93" i="6"/>
  <c r="L93" i="6"/>
  <c r="K93" i="6"/>
  <c r="J93" i="6"/>
  <c r="I93" i="6"/>
  <c r="M92" i="6"/>
  <c r="L92" i="6"/>
  <c r="K92" i="6"/>
  <c r="J92" i="6"/>
  <c r="I92" i="6"/>
  <c r="M91" i="6"/>
  <c r="L91" i="6"/>
  <c r="K91" i="6"/>
  <c r="J91" i="6"/>
  <c r="I91" i="6"/>
  <c r="M90" i="6"/>
  <c r="L90" i="6"/>
  <c r="K90" i="6"/>
  <c r="J90" i="6"/>
  <c r="I90" i="6"/>
  <c r="M89" i="6"/>
  <c r="L89" i="6"/>
  <c r="K89" i="6"/>
  <c r="J89" i="6"/>
  <c r="I89" i="6"/>
  <c r="M88" i="6"/>
  <c r="L88" i="6"/>
  <c r="K88" i="6"/>
  <c r="J88" i="6"/>
  <c r="I88" i="6"/>
  <c r="M87" i="6"/>
  <c r="L87" i="6"/>
  <c r="K87" i="6"/>
  <c r="J87" i="6"/>
  <c r="I87" i="6"/>
  <c r="M86" i="6"/>
  <c r="L86" i="6"/>
  <c r="K86" i="6"/>
  <c r="J86" i="6"/>
  <c r="I86" i="6"/>
  <c r="M85" i="6"/>
  <c r="L85" i="6"/>
  <c r="K85" i="6"/>
  <c r="J85" i="6"/>
  <c r="I85" i="6"/>
  <c r="M84" i="6"/>
  <c r="L84" i="6"/>
  <c r="K84" i="6"/>
  <c r="J84" i="6"/>
  <c r="I84" i="6"/>
  <c r="M83" i="6"/>
  <c r="L83" i="6"/>
  <c r="K83" i="6"/>
  <c r="J83" i="6"/>
  <c r="I83" i="6"/>
  <c r="M82" i="6"/>
  <c r="L82" i="6"/>
  <c r="K82" i="6"/>
  <c r="J82" i="6"/>
  <c r="I82" i="6"/>
  <c r="M81" i="6"/>
  <c r="L81" i="6"/>
  <c r="K81" i="6"/>
  <c r="J81" i="6"/>
  <c r="I81" i="6"/>
  <c r="M80" i="6"/>
  <c r="L80" i="6"/>
  <c r="K80" i="6"/>
  <c r="J80" i="6"/>
  <c r="I80" i="6"/>
  <c r="M79" i="6"/>
  <c r="L79" i="6"/>
  <c r="K79" i="6"/>
  <c r="J79" i="6"/>
  <c r="I79" i="6"/>
  <c r="M78" i="6"/>
  <c r="L78" i="6"/>
  <c r="K78" i="6"/>
  <c r="J78" i="6"/>
  <c r="I78" i="6"/>
  <c r="M77" i="6"/>
  <c r="L77" i="6"/>
  <c r="K77" i="6"/>
  <c r="J77" i="6"/>
  <c r="I77" i="6"/>
  <c r="M76" i="6"/>
  <c r="L76" i="6"/>
  <c r="K76" i="6"/>
  <c r="J76" i="6"/>
  <c r="I76" i="6"/>
  <c r="M75" i="6"/>
  <c r="L75" i="6"/>
  <c r="K75" i="6"/>
  <c r="J75" i="6"/>
  <c r="I75" i="6"/>
  <c r="M74" i="6"/>
  <c r="L74" i="6"/>
  <c r="K74" i="6"/>
  <c r="J74" i="6"/>
  <c r="I74" i="6"/>
  <c r="M73" i="6"/>
  <c r="L73" i="6"/>
  <c r="K73" i="6"/>
  <c r="J73" i="6"/>
  <c r="I73" i="6"/>
  <c r="M72" i="6"/>
  <c r="L72" i="6"/>
  <c r="K72" i="6"/>
  <c r="J72" i="6"/>
  <c r="I72" i="6"/>
  <c r="M71" i="6"/>
  <c r="L71" i="6"/>
  <c r="K71" i="6"/>
  <c r="J71" i="6"/>
  <c r="I71" i="6"/>
  <c r="M70" i="6"/>
  <c r="L70" i="6"/>
  <c r="K70" i="6"/>
  <c r="J70" i="6"/>
  <c r="I70" i="6"/>
  <c r="M69" i="6"/>
  <c r="L69" i="6"/>
  <c r="K69" i="6"/>
  <c r="J69" i="6"/>
  <c r="I69" i="6"/>
  <c r="M68" i="6"/>
  <c r="L68" i="6"/>
  <c r="K68" i="6"/>
  <c r="J68" i="6"/>
  <c r="I68" i="6"/>
  <c r="M67" i="6"/>
  <c r="L67" i="6"/>
  <c r="K67" i="6"/>
  <c r="J67" i="6"/>
  <c r="I67" i="6"/>
  <c r="M66" i="6"/>
  <c r="L66" i="6"/>
  <c r="K66" i="6"/>
  <c r="J66" i="6"/>
  <c r="I66" i="6"/>
  <c r="M65" i="6"/>
  <c r="L65" i="6"/>
  <c r="K65" i="6"/>
  <c r="J65" i="6"/>
  <c r="I65" i="6"/>
  <c r="M64" i="6"/>
  <c r="L64" i="6"/>
  <c r="K64" i="6"/>
  <c r="J64" i="6"/>
  <c r="I64" i="6"/>
  <c r="M63" i="6"/>
  <c r="L63" i="6"/>
  <c r="K63" i="6"/>
  <c r="J63" i="6"/>
  <c r="I63" i="6"/>
  <c r="M62" i="6"/>
  <c r="L62" i="6"/>
  <c r="K62" i="6"/>
  <c r="J62" i="6"/>
  <c r="I62" i="6"/>
  <c r="M61" i="6"/>
  <c r="L61" i="6"/>
  <c r="K61" i="6"/>
  <c r="J61" i="6"/>
  <c r="I61" i="6"/>
  <c r="M60" i="6"/>
  <c r="L60" i="6"/>
  <c r="K60" i="6"/>
  <c r="J60" i="6"/>
  <c r="I60" i="6"/>
  <c r="M59" i="6"/>
  <c r="L59" i="6"/>
  <c r="K59" i="6"/>
  <c r="J59" i="6"/>
  <c r="I59" i="6"/>
  <c r="M58" i="6"/>
  <c r="L58" i="6"/>
  <c r="K58" i="6"/>
  <c r="J58" i="6"/>
  <c r="I58" i="6"/>
  <c r="M57" i="6"/>
  <c r="L57" i="6"/>
  <c r="K57" i="6"/>
  <c r="J57" i="6"/>
  <c r="I57" i="6"/>
  <c r="M56" i="6"/>
  <c r="L56" i="6"/>
  <c r="K56" i="6"/>
  <c r="J56" i="6"/>
  <c r="I56" i="6"/>
  <c r="M55" i="6"/>
  <c r="L55" i="6"/>
  <c r="K55" i="6"/>
  <c r="J55" i="6"/>
  <c r="I55" i="6"/>
  <c r="M54" i="6"/>
  <c r="L54" i="6"/>
  <c r="K54" i="6"/>
  <c r="J54" i="6"/>
  <c r="I54" i="6"/>
  <c r="M53" i="6"/>
  <c r="L53" i="6"/>
  <c r="K53" i="6"/>
  <c r="J53" i="6"/>
  <c r="I53" i="6"/>
  <c r="M52" i="6"/>
  <c r="L52" i="6"/>
  <c r="K52" i="6"/>
  <c r="J52" i="6"/>
  <c r="I52" i="6"/>
  <c r="M51" i="6"/>
  <c r="L51" i="6"/>
  <c r="K51" i="6"/>
  <c r="J51" i="6"/>
  <c r="I51" i="6"/>
  <c r="M50" i="6"/>
  <c r="L50" i="6"/>
  <c r="K50" i="6"/>
  <c r="J50" i="6"/>
  <c r="I50" i="6"/>
  <c r="M49" i="6"/>
  <c r="L49" i="6"/>
  <c r="K49" i="6"/>
  <c r="J49" i="6"/>
  <c r="I49" i="6"/>
  <c r="M48" i="6"/>
  <c r="L48" i="6"/>
  <c r="K48" i="6"/>
  <c r="J48" i="6"/>
  <c r="I48" i="6"/>
  <c r="M47" i="6"/>
  <c r="L47" i="6"/>
  <c r="K47" i="6"/>
  <c r="J47" i="6"/>
  <c r="I47" i="6"/>
  <c r="M46" i="6"/>
  <c r="L46" i="6"/>
  <c r="K46" i="6"/>
  <c r="J46" i="6"/>
  <c r="I46" i="6"/>
  <c r="M45" i="6"/>
  <c r="L45" i="6"/>
  <c r="K45" i="6"/>
  <c r="J45" i="6"/>
  <c r="I45" i="6"/>
  <c r="M44" i="6"/>
  <c r="L44" i="6"/>
  <c r="K44" i="6"/>
  <c r="J44" i="6"/>
  <c r="I44" i="6"/>
  <c r="M43" i="6"/>
  <c r="L43" i="6"/>
  <c r="K43" i="6"/>
  <c r="J43" i="6"/>
  <c r="I43" i="6"/>
  <c r="M42" i="6"/>
  <c r="L42" i="6"/>
  <c r="K42" i="6"/>
  <c r="J42" i="6"/>
  <c r="I42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7" i="6"/>
  <c r="L37" i="6"/>
  <c r="K37" i="6"/>
  <c r="J37" i="6"/>
  <c r="I37" i="6"/>
  <c r="M36" i="6"/>
  <c r="L36" i="6"/>
  <c r="K36" i="6"/>
  <c r="J36" i="6"/>
  <c r="I36" i="6"/>
  <c r="M35" i="6"/>
  <c r="L35" i="6"/>
  <c r="K35" i="6"/>
  <c r="J35" i="6"/>
  <c r="I35" i="6"/>
  <c r="M34" i="6"/>
  <c r="L34" i="6"/>
  <c r="K34" i="6"/>
  <c r="J34" i="6"/>
  <c r="I34" i="6"/>
  <c r="M33" i="6"/>
  <c r="L33" i="6"/>
  <c r="K33" i="6"/>
  <c r="J33" i="6"/>
  <c r="I33" i="6"/>
  <c r="M32" i="6"/>
  <c r="L32" i="6"/>
  <c r="K32" i="6"/>
  <c r="J32" i="6"/>
  <c r="I32" i="6"/>
  <c r="M31" i="6"/>
  <c r="L31" i="6"/>
  <c r="K31" i="6"/>
  <c r="J31" i="6"/>
  <c r="I31" i="6"/>
  <c r="M30" i="6"/>
  <c r="L30" i="6"/>
  <c r="K30" i="6"/>
  <c r="J30" i="6"/>
  <c r="I30" i="6"/>
  <c r="M29" i="6"/>
  <c r="L29" i="6"/>
  <c r="K29" i="6"/>
  <c r="J29" i="6"/>
  <c r="I29" i="6"/>
  <c r="M28" i="6"/>
  <c r="L28" i="6"/>
  <c r="K28" i="6"/>
  <c r="J28" i="6"/>
  <c r="I28" i="6"/>
  <c r="M27" i="6"/>
  <c r="L27" i="6"/>
  <c r="K27" i="6"/>
  <c r="J27" i="6"/>
  <c r="I27" i="6"/>
  <c r="M26" i="6"/>
  <c r="L26" i="6"/>
  <c r="K26" i="6"/>
  <c r="J26" i="6"/>
  <c r="I26" i="6"/>
  <c r="M25" i="6"/>
  <c r="L25" i="6"/>
  <c r="K25" i="6"/>
  <c r="J25" i="6"/>
  <c r="I25" i="6"/>
  <c r="M24" i="6"/>
  <c r="L24" i="6"/>
  <c r="K24" i="6"/>
  <c r="J24" i="6"/>
  <c r="I24" i="6"/>
  <c r="M23" i="6"/>
  <c r="L23" i="6"/>
  <c r="K23" i="6"/>
  <c r="J23" i="6"/>
  <c r="I23" i="6"/>
  <c r="M22" i="6"/>
  <c r="L22" i="6"/>
  <c r="K22" i="6"/>
  <c r="J22" i="6"/>
  <c r="I22" i="6"/>
  <c r="M21" i="6"/>
  <c r="L21" i="6"/>
  <c r="K21" i="6"/>
  <c r="J21" i="6"/>
  <c r="I21" i="6"/>
  <c r="M20" i="6"/>
  <c r="L20" i="6"/>
  <c r="K20" i="6"/>
  <c r="J20" i="6"/>
  <c r="I20" i="6"/>
  <c r="M19" i="6"/>
  <c r="L19" i="6"/>
  <c r="K19" i="6"/>
  <c r="J19" i="6"/>
  <c r="I19" i="6"/>
  <c r="M18" i="6"/>
  <c r="L18" i="6"/>
  <c r="K18" i="6"/>
  <c r="J18" i="6"/>
  <c r="I18" i="6"/>
  <c r="M17" i="6"/>
  <c r="L17" i="6"/>
  <c r="K17" i="6"/>
  <c r="J17" i="6"/>
  <c r="I17" i="6"/>
  <c r="M16" i="6"/>
  <c r="L16" i="6"/>
  <c r="K16" i="6"/>
  <c r="J16" i="6"/>
  <c r="I16" i="6"/>
  <c r="M15" i="6"/>
  <c r="L15" i="6"/>
  <c r="K15" i="6"/>
  <c r="J15" i="6"/>
  <c r="I15" i="6"/>
  <c r="M14" i="6"/>
  <c r="L14" i="6"/>
  <c r="K14" i="6"/>
  <c r="J14" i="6"/>
  <c r="I14" i="6"/>
  <c r="M13" i="6"/>
  <c r="L13" i="6"/>
  <c r="K13" i="6"/>
  <c r="J13" i="6"/>
  <c r="I13" i="6"/>
  <c r="M12" i="6"/>
  <c r="L12" i="6"/>
  <c r="K12" i="6"/>
  <c r="J12" i="6"/>
  <c r="I12" i="6"/>
  <c r="M11" i="6"/>
  <c r="L11" i="6"/>
  <c r="K11" i="6"/>
  <c r="J11" i="6"/>
  <c r="I11" i="6"/>
  <c r="M10" i="6"/>
  <c r="L10" i="6"/>
  <c r="K10" i="6"/>
  <c r="J10" i="6"/>
  <c r="I10" i="6"/>
  <c r="M9" i="6"/>
  <c r="L9" i="6"/>
  <c r="K9" i="6"/>
  <c r="J9" i="6"/>
  <c r="I9" i="6"/>
  <c r="M8" i="6"/>
  <c r="L8" i="6"/>
  <c r="K8" i="6"/>
  <c r="J8" i="6"/>
  <c r="I8" i="6"/>
  <c r="M7" i="6"/>
  <c r="L7" i="6"/>
  <c r="K7" i="6"/>
  <c r="J7" i="6"/>
  <c r="I7" i="6"/>
  <c r="M6" i="6"/>
  <c r="L6" i="6"/>
  <c r="K6" i="6"/>
  <c r="J6" i="6"/>
  <c r="I6" i="6"/>
  <c r="M5" i="6"/>
  <c r="L5" i="6"/>
  <c r="K5" i="6"/>
  <c r="J5" i="6"/>
  <c r="I5" i="6"/>
  <c r="M4" i="6"/>
  <c r="L4" i="6"/>
  <c r="K4" i="6"/>
  <c r="J4" i="6"/>
  <c r="I4" i="6"/>
  <c r="M3" i="6"/>
  <c r="L3" i="6"/>
  <c r="K3" i="6"/>
  <c r="J3" i="6"/>
  <c r="I3" i="6"/>
  <c r="M2" i="6"/>
  <c r="L2" i="6"/>
  <c r="K2" i="6"/>
  <c r="J2" i="6"/>
  <c r="I2" i="6"/>
  <c r="M461" i="5"/>
  <c r="L461" i="5"/>
  <c r="K461" i="5"/>
  <c r="J461" i="5"/>
  <c r="I461" i="5"/>
  <c r="M460" i="5"/>
  <c r="L460" i="5"/>
  <c r="K460" i="5"/>
  <c r="J460" i="5"/>
  <c r="I460" i="5"/>
  <c r="M459" i="5"/>
  <c r="L459" i="5"/>
  <c r="K459" i="5"/>
  <c r="J459" i="5"/>
  <c r="I459" i="5"/>
  <c r="M458" i="5"/>
  <c r="L458" i="5"/>
  <c r="K458" i="5"/>
  <c r="J458" i="5"/>
  <c r="I458" i="5"/>
  <c r="M457" i="5"/>
  <c r="L457" i="5"/>
  <c r="K457" i="5"/>
  <c r="J457" i="5"/>
  <c r="I457" i="5"/>
  <c r="M456" i="5"/>
  <c r="L456" i="5"/>
  <c r="K456" i="5"/>
  <c r="J456" i="5"/>
  <c r="I456" i="5"/>
  <c r="M455" i="5"/>
  <c r="L455" i="5"/>
  <c r="K455" i="5"/>
  <c r="J455" i="5"/>
  <c r="I455" i="5"/>
  <c r="M454" i="5"/>
  <c r="L454" i="5"/>
  <c r="K454" i="5"/>
  <c r="J454" i="5"/>
  <c r="I454" i="5"/>
  <c r="M453" i="5"/>
  <c r="L453" i="5"/>
  <c r="K453" i="5"/>
  <c r="J453" i="5"/>
  <c r="I453" i="5"/>
  <c r="M452" i="5"/>
  <c r="L452" i="5"/>
  <c r="K452" i="5"/>
  <c r="J452" i="5"/>
  <c r="I452" i="5"/>
  <c r="M451" i="5"/>
  <c r="L451" i="5"/>
  <c r="K451" i="5"/>
  <c r="J451" i="5"/>
  <c r="I451" i="5"/>
  <c r="M450" i="5"/>
  <c r="L450" i="5"/>
  <c r="K450" i="5"/>
  <c r="J450" i="5"/>
  <c r="I450" i="5"/>
  <c r="M449" i="5"/>
  <c r="L449" i="5"/>
  <c r="K449" i="5"/>
  <c r="J449" i="5"/>
  <c r="I449" i="5"/>
  <c r="M448" i="5"/>
  <c r="L448" i="5"/>
  <c r="K448" i="5"/>
  <c r="J448" i="5"/>
  <c r="I448" i="5"/>
  <c r="M447" i="5"/>
  <c r="L447" i="5"/>
  <c r="K447" i="5"/>
  <c r="J447" i="5"/>
  <c r="I447" i="5"/>
  <c r="M446" i="5"/>
  <c r="L446" i="5"/>
  <c r="K446" i="5"/>
  <c r="J446" i="5"/>
  <c r="I446" i="5"/>
  <c r="M445" i="5"/>
  <c r="L445" i="5"/>
  <c r="K445" i="5"/>
  <c r="J445" i="5"/>
  <c r="I445" i="5"/>
  <c r="M444" i="5"/>
  <c r="L444" i="5"/>
  <c r="K444" i="5"/>
  <c r="J444" i="5"/>
  <c r="I444" i="5"/>
  <c r="M443" i="5"/>
  <c r="L443" i="5"/>
  <c r="K443" i="5"/>
  <c r="J443" i="5"/>
  <c r="I443" i="5"/>
  <c r="M442" i="5"/>
  <c r="L442" i="5"/>
  <c r="K442" i="5"/>
  <c r="J442" i="5"/>
  <c r="I442" i="5"/>
  <c r="M441" i="5"/>
  <c r="L441" i="5"/>
  <c r="K441" i="5"/>
  <c r="J441" i="5"/>
  <c r="I441" i="5"/>
  <c r="M440" i="5"/>
  <c r="L440" i="5"/>
  <c r="K440" i="5"/>
  <c r="J440" i="5"/>
  <c r="I440" i="5"/>
  <c r="M439" i="5"/>
  <c r="L439" i="5"/>
  <c r="K439" i="5"/>
  <c r="J439" i="5"/>
  <c r="I439" i="5"/>
  <c r="M438" i="5"/>
  <c r="L438" i="5"/>
  <c r="K438" i="5"/>
  <c r="J438" i="5"/>
  <c r="I438" i="5"/>
  <c r="M437" i="5"/>
  <c r="L437" i="5"/>
  <c r="K437" i="5"/>
  <c r="J437" i="5"/>
  <c r="I437" i="5"/>
  <c r="M436" i="5"/>
  <c r="L436" i="5"/>
  <c r="K436" i="5"/>
  <c r="J436" i="5"/>
  <c r="I436" i="5"/>
  <c r="M435" i="5"/>
  <c r="L435" i="5"/>
  <c r="K435" i="5"/>
  <c r="J435" i="5"/>
  <c r="I435" i="5"/>
  <c r="M434" i="5"/>
  <c r="L434" i="5"/>
  <c r="K434" i="5"/>
  <c r="J434" i="5"/>
  <c r="I434" i="5"/>
  <c r="M433" i="5"/>
  <c r="L433" i="5"/>
  <c r="K433" i="5"/>
  <c r="J433" i="5"/>
  <c r="I433" i="5"/>
  <c r="M432" i="5"/>
  <c r="L432" i="5"/>
  <c r="K432" i="5"/>
  <c r="J432" i="5"/>
  <c r="I432" i="5"/>
  <c r="M431" i="5"/>
  <c r="L431" i="5"/>
  <c r="K431" i="5"/>
  <c r="J431" i="5"/>
  <c r="I431" i="5"/>
  <c r="M430" i="5"/>
  <c r="L430" i="5"/>
  <c r="K430" i="5"/>
  <c r="J430" i="5"/>
  <c r="I430" i="5"/>
  <c r="M429" i="5"/>
  <c r="L429" i="5"/>
  <c r="K429" i="5"/>
  <c r="J429" i="5"/>
  <c r="I429" i="5"/>
  <c r="M428" i="5"/>
  <c r="L428" i="5"/>
  <c r="K428" i="5"/>
  <c r="J428" i="5"/>
  <c r="I428" i="5"/>
  <c r="M427" i="5"/>
  <c r="L427" i="5"/>
  <c r="K427" i="5"/>
  <c r="J427" i="5"/>
  <c r="I427" i="5"/>
  <c r="M426" i="5"/>
  <c r="L426" i="5"/>
  <c r="K426" i="5"/>
  <c r="J426" i="5"/>
  <c r="I426" i="5"/>
  <c r="M425" i="5"/>
  <c r="L425" i="5"/>
  <c r="K425" i="5"/>
  <c r="J425" i="5"/>
  <c r="I425" i="5"/>
  <c r="M424" i="5"/>
  <c r="L424" i="5"/>
  <c r="K424" i="5"/>
  <c r="J424" i="5"/>
  <c r="I424" i="5"/>
  <c r="M423" i="5"/>
  <c r="L423" i="5"/>
  <c r="K423" i="5"/>
  <c r="J423" i="5"/>
  <c r="I423" i="5"/>
  <c r="M422" i="5"/>
  <c r="L422" i="5"/>
  <c r="K422" i="5"/>
  <c r="J422" i="5"/>
  <c r="I422" i="5"/>
  <c r="M421" i="5"/>
  <c r="L421" i="5"/>
  <c r="K421" i="5"/>
  <c r="J421" i="5"/>
  <c r="I421" i="5"/>
  <c r="M420" i="5"/>
  <c r="L420" i="5"/>
  <c r="K420" i="5"/>
  <c r="J420" i="5"/>
  <c r="I420" i="5"/>
  <c r="M419" i="5"/>
  <c r="L419" i="5"/>
  <c r="K419" i="5"/>
  <c r="J419" i="5"/>
  <c r="I419" i="5"/>
  <c r="M418" i="5"/>
  <c r="L418" i="5"/>
  <c r="K418" i="5"/>
  <c r="J418" i="5"/>
  <c r="I418" i="5"/>
  <c r="M417" i="5"/>
  <c r="L417" i="5"/>
  <c r="K417" i="5"/>
  <c r="J417" i="5"/>
  <c r="I417" i="5"/>
  <c r="M416" i="5"/>
  <c r="L416" i="5"/>
  <c r="K416" i="5"/>
  <c r="J416" i="5"/>
  <c r="I416" i="5"/>
  <c r="M415" i="5"/>
  <c r="L415" i="5"/>
  <c r="K415" i="5"/>
  <c r="J415" i="5"/>
  <c r="I415" i="5"/>
  <c r="M414" i="5"/>
  <c r="L414" i="5"/>
  <c r="K414" i="5"/>
  <c r="J414" i="5"/>
  <c r="I414" i="5"/>
  <c r="M413" i="5"/>
  <c r="L413" i="5"/>
  <c r="K413" i="5"/>
  <c r="J413" i="5"/>
  <c r="I413" i="5"/>
  <c r="M412" i="5"/>
  <c r="L412" i="5"/>
  <c r="K412" i="5"/>
  <c r="J412" i="5"/>
  <c r="I412" i="5"/>
  <c r="M411" i="5"/>
  <c r="L411" i="5"/>
  <c r="K411" i="5"/>
  <c r="J411" i="5"/>
  <c r="I411" i="5"/>
  <c r="M410" i="5"/>
  <c r="L410" i="5"/>
  <c r="K410" i="5"/>
  <c r="J410" i="5"/>
  <c r="I410" i="5"/>
  <c r="M409" i="5"/>
  <c r="L409" i="5"/>
  <c r="K409" i="5"/>
  <c r="J409" i="5"/>
  <c r="I409" i="5"/>
  <c r="M408" i="5"/>
  <c r="L408" i="5"/>
  <c r="K408" i="5"/>
  <c r="J408" i="5"/>
  <c r="I408" i="5"/>
  <c r="M407" i="5"/>
  <c r="L407" i="5"/>
  <c r="K407" i="5"/>
  <c r="J407" i="5"/>
  <c r="I407" i="5"/>
  <c r="M406" i="5"/>
  <c r="L406" i="5"/>
  <c r="K406" i="5"/>
  <c r="J406" i="5"/>
  <c r="I406" i="5"/>
  <c r="M405" i="5"/>
  <c r="L405" i="5"/>
  <c r="K405" i="5"/>
  <c r="J405" i="5"/>
  <c r="I405" i="5"/>
  <c r="M404" i="5"/>
  <c r="L404" i="5"/>
  <c r="K404" i="5"/>
  <c r="J404" i="5"/>
  <c r="I404" i="5"/>
  <c r="M403" i="5"/>
  <c r="L403" i="5"/>
  <c r="K403" i="5"/>
  <c r="J403" i="5"/>
  <c r="I403" i="5"/>
  <c r="M402" i="5"/>
  <c r="L402" i="5"/>
  <c r="K402" i="5"/>
  <c r="J402" i="5"/>
  <c r="I402" i="5"/>
  <c r="M401" i="5"/>
  <c r="L401" i="5"/>
  <c r="K401" i="5"/>
  <c r="J401" i="5"/>
  <c r="I401" i="5"/>
  <c r="M400" i="5"/>
  <c r="L400" i="5"/>
  <c r="K400" i="5"/>
  <c r="J400" i="5"/>
  <c r="I400" i="5"/>
  <c r="M399" i="5"/>
  <c r="L399" i="5"/>
  <c r="K399" i="5"/>
  <c r="J399" i="5"/>
  <c r="I399" i="5"/>
  <c r="M398" i="5"/>
  <c r="L398" i="5"/>
  <c r="K398" i="5"/>
  <c r="J398" i="5"/>
  <c r="I398" i="5"/>
  <c r="M397" i="5"/>
  <c r="L397" i="5"/>
  <c r="K397" i="5"/>
  <c r="J397" i="5"/>
  <c r="I397" i="5"/>
  <c r="M396" i="5"/>
  <c r="L396" i="5"/>
  <c r="K396" i="5"/>
  <c r="J396" i="5"/>
  <c r="I396" i="5"/>
  <c r="M395" i="5"/>
  <c r="L395" i="5"/>
  <c r="K395" i="5"/>
  <c r="J395" i="5"/>
  <c r="I395" i="5"/>
  <c r="M394" i="5"/>
  <c r="L394" i="5"/>
  <c r="K394" i="5"/>
  <c r="J394" i="5"/>
  <c r="I394" i="5"/>
  <c r="M393" i="5"/>
  <c r="L393" i="5"/>
  <c r="K393" i="5"/>
  <c r="J393" i="5"/>
  <c r="I393" i="5"/>
  <c r="M392" i="5"/>
  <c r="L392" i="5"/>
  <c r="K392" i="5"/>
  <c r="J392" i="5"/>
  <c r="I392" i="5"/>
  <c r="M391" i="5"/>
  <c r="L391" i="5"/>
  <c r="K391" i="5"/>
  <c r="J391" i="5"/>
  <c r="I391" i="5"/>
  <c r="M390" i="5"/>
  <c r="L390" i="5"/>
  <c r="K390" i="5"/>
  <c r="J390" i="5"/>
  <c r="I390" i="5"/>
  <c r="M389" i="5"/>
  <c r="L389" i="5"/>
  <c r="K389" i="5"/>
  <c r="J389" i="5"/>
  <c r="I389" i="5"/>
  <c r="M388" i="5"/>
  <c r="L388" i="5"/>
  <c r="K388" i="5"/>
  <c r="J388" i="5"/>
  <c r="I388" i="5"/>
  <c r="M387" i="5"/>
  <c r="L387" i="5"/>
  <c r="K387" i="5"/>
  <c r="J387" i="5"/>
  <c r="I387" i="5"/>
  <c r="M386" i="5"/>
  <c r="L386" i="5"/>
  <c r="K386" i="5"/>
  <c r="J386" i="5"/>
  <c r="I386" i="5"/>
  <c r="M385" i="5"/>
  <c r="L385" i="5"/>
  <c r="K385" i="5"/>
  <c r="J385" i="5"/>
  <c r="I385" i="5"/>
  <c r="M384" i="5"/>
  <c r="L384" i="5"/>
  <c r="K384" i="5"/>
  <c r="J384" i="5"/>
  <c r="I384" i="5"/>
  <c r="M383" i="5"/>
  <c r="L383" i="5"/>
  <c r="K383" i="5"/>
  <c r="J383" i="5"/>
  <c r="I383" i="5"/>
  <c r="M382" i="5"/>
  <c r="L382" i="5"/>
  <c r="K382" i="5"/>
  <c r="J382" i="5"/>
  <c r="I382" i="5"/>
  <c r="M381" i="5"/>
  <c r="L381" i="5"/>
  <c r="K381" i="5"/>
  <c r="J381" i="5"/>
  <c r="I381" i="5"/>
  <c r="M380" i="5"/>
  <c r="L380" i="5"/>
  <c r="K380" i="5"/>
  <c r="J380" i="5"/>
  <c r="I380" i="5"/>
  <c r="M379" i="5"/>
  <c r="L379" i="5"/>
  <c r="K379" i="5"/>
  <c r="J379" i="5"/>
  <c r="I379" i="5"/>
  <c r="M378" i="5"/>
  <c r="L378" i="5"/>
  <c r="K378" i="5"/>
  <c r="J378" i="5"/>
  <c r="I378" i="5"/>
  <c r="M377" i="5"/>
  <c r="L377" i="5"/>
  <c r="K377" i="5"/>
  <c r="J377" i="5"/>
  <c r="I377" i="5"/>
  <c r="M376" i="5"/>
  <c r="L376" i="5"/>
  <c r="K376" i="5"/>
  <c r="J376" i="5"/>
  <c r="I376" i="5"/>
  <c r="M375" i="5"/>
  <c r="L375" i="5"/>
  <c r="K375" i="5"/>
  <c r="J375" i="5"/>
  <c r="I375" i="5"/>
  <c r="M374" i="5"/>
  <c r="L374" i="5"/>
  <c r="K374" i="5"/>
  <c r="J374" i="5"/>
  <c r="I374" i="5"/>
  <c r="M373" i="5"/>
  <c r="L373" i="5"/>
  <c r="K373" i="5"/>
  <c r="J373" i="5"/>
  <c r="I373" i="5"/>
  <c r="M372" i="5"/>
  <c r="L372" i="5"/>
  <c r="K372" i="5"/>
  <c r="J372" i="5"/>
  <c r="I372" i="5"/>
  <c r="M371" i="5"/>
  <c r="L371" i="5"/>
  <c r="K371" i="5"/>
  <c r="J371" i="5"/>
  <c r="I371" i="5"/>
  <c r="M370" i="5"/>
  <c r="L370" i="5"/>
  <c r="K370" i="5"/>
  <c r="J370" i="5"/>
  <c r="I370" i="5"/>
  <c r="M369" i="5"/>
  <c r="L369" i="5"/>
  <c r="K369" i="5"/>
  <c r="J369" i="5"/>
  <c r="I369" i="5"/>
  <c r="M368" i="5"/>
  <c r="L368" i="5"/>
  <c r="K368" i="5"/>
  <c r="J368" i="5"/>
  <c r="I368" i="5"/>
  <c r="M367" i="5"/>
  <c r="L367" i="5"/>
  <c r="K367" i="5"/>
  <c r="J367" i="5"/>
  <c r="I367" i="5"/>
  <c r="M366" i="5"/>
  <c r="L366" i="5"/>
  <c r="K366" i="5"/>
  <c r="J366" i="5"/>
  <c r="I366" i="5"/>
  <c r="M365" i="5"/>
  <c r="L365" i="5"/>
  <c r="K365" i="5"/>
  <c r="J365" i="5"/>
  <c r="I365" i="5"/>
  <c r="M364" i="5"/>
  <c r="L364" i="5"/>
  <c r="K364" i="5"/>
  <c r="J364" i="5"/>
  <c r="I364" i="5"/>
  <c r="M363" i="5"/>
  <c r="L363" i="5"/>
  <c r="K363" i="5"/>
  <c r="J363" i="5"/>
  <c r="I363" i="5"/>
  <c r="M362" i="5"/>
  <c r="L362" i="5"/>
  <c r="K362" i="5"/>
  <c r="J362" i="5"/>
  <c r="I362" i="5"/>
  <c r="M361" i="5"/>
  <c r="L361" i="5"/>
  <c r="K361" i="5"/>
  <c r="J361" i="5"/>
  <c r="I361" i="5"/>
  <c r="M360" i="5"/>
  <c r="L360" i="5"/>
  <c r="K360" i="5"/>
  <c r="J360" i="5"/>
  <c r="I360" i="5"/>
  <c r="M359" i="5"/>
  <c r="L359" i="5"/>
  <c r="K359" i="5"/>
  <c r="J359" i="5"/>
  <c r="I359" i="5"/>
  <c r="M358" i="5"/>
  <c r="L358" i="5"/>
  <c r="K358" i="5"/>
  <c r="J358" i="5"/>
  <c r="I358" i="5"/>
  <c r="M357" i="5"/>
  <c r="L357" i="5"/>
  <c r="K357" i="5"/>
  <c r="J357" i="5"/>
  <c r="I357" i="5"/>
  <c r="M356" i="5"/>
  <c r="L356" i="5"/>
  <c r="K356" i="5"/>
  <c r="J356" i="5"/>
  <c r="I356" i="5"/>
  <c r="M355" i="5"/>
  <c r="L355" i="5"/>
  <c r="K355" i="5"/>
  <c r="J355" i="5"/>
  <c r="I355" i="5"/>
  <c r="M354" i="5"/>
  <c r="L354" i="5"/>
  <c r="K354" i="5"/>
  <c r="J354" i="5"/>
  <c r="I354" i="5"/>
  <c r="M353" i="5"/>
  <c r="L353" i="5"/>
  <c r="K353" i="5"/>
  <c r="J353" i="5"/>
  <c r="I353" i="5"/>
  <c r="M352" i="5"/>
  <c r="L352" i="5"/>
  <c r="K352" i="5"/>
  <c r="J352" i="5"/>
  <c r="I352" i="5"/>
  <c r="M351" i="5"/>
  <c r="L351" i="5"/>
  <c r="K351" i="5"/>
  <c r="J351" i="5"/>
  <c r="I351" i="5"/>
  <c r="M350" i="5"/>
  <c r="L350" i="5"/>
  <c r="K350" i="5"/>
  <c r="J350" i="5"/>
  <c r="I350" i="5"/>
  <c r="M349" i="5"/>
  <c r="L349" i="5"/>
  <c r="K349" i="5"/>
  <c r="J349" i="5"/>
  <c r="I349" i="5"/>
  <c r="M348" i="5"/>
  <c r="L348" i="5"/>
  <c r="K348" i="5"/>
  <c r="J348" i="5"/>
  <c r="I348" i="5"/>
  <c r="M347" i="5"/>
  <c r="L347" i="5"/>
  <c r="K347" i="5"/>
  <c r="J347" i="5"/>
  <c r="I347" i="5"/>
  <c r="M346" i="5"/>
  <c r="L346" i="5"/>
  <c r="K346" i="5"/>
  <c r="J346" i="5"/>
  <c r="I346" i="5"/>
  <c r="M345" i="5"/>
  <c r="L345" i="5"/>
  <c r="K345" i="5"/>
  <c r="J345" i="5"/>
  <c r="I345" i="5"/>
  <c r="M344" i="5"/>
  <c r="L344" i="5"/>
  <c r="K344" i="5"/>
  <c r="J344" i="5"/>
  <c r="I344" i="5"/>
  <c r="M343" i="5"/>
  <c r="L343" i="5"/>
  <c r="K343" i="5"/>
  <c r="J343" i="5"/>
  <c r="I343" i="5"/>
  <c r="M342" i="5"/>
  <c r="L342" i="5"/>
  <c r="K342" i="5"/>
  <c r="J342" i="5"/>
  <c r="I342" i="5"/>
  <c r="M341" i="5"/>
  <c r="L341" i="5"/>
  <c r="K341" i="5"/>
  <c r="J341" i="5"/>
  <c r="I341" i="5"/>
  <c r="M340" i="5"/>
  <c r="L340" i="5"/>
  <c r="K340" i="5"/>
  <c r="J340" i="5"/>
  <c r="I340" i="5"/>
  <c r="M339" i="5"/>
  <c r="L339" i="5"/>
  <c r="K339" i="5"/>
  <c r="J339" i="5"/>
  <c r="I339" i="5"/>
  <c r="M338" i="5"/>
  <c r="L338" i="5"/>
  <c r="K338" i="5"/>
  <c r="J338" i="5"/>
  <c r="I338" i="5"/>
  <c r="M337" i="5"/>
  <c r="L337" i="5"/>
  <c r="K337" i="5"/>
  <c r="J337" i="5"/>
  <c r="I337" i="5"/>
  <c r="M336" i="5"/>
  <c r="L336" i="5"/>
  <c r="K336" i="5"/>
  <c r="J336" i="5"/>
  <c r="I336" i="5"/>
  <c r="M335" i="5"/>
  <c r="L335" i="5"/>
  <c r="K335" i="5"/>
  <c r="J335" i="5"/>
  <c r="I335" i="5"/>
  <c r="M334" i="5"/>
  <c r="L334" i="5"/>
  <c r="K334" i="5"/>
  <c r="J334" i="5"/>
  <c r="I334" i="5"/>
  <c r="M333" i="5"/>
  <c r="L333" i="5"/>
  <c r="K333" i="5"/>
  <c r="J333" i="5"/>
  <c r="I333" i="5"/>
  <c r="M332" i="5"/>
  <c r="L332" i="5"/>
  <c r="K332" i="5"/>
  <c r="J332" i="5"/>
  <c r="I332" i="5"/>
  <c r="M331" i="5"/>
  <c r="L331" i="5"/>
  <c r="K331" i="5"/>
  <c r="J331" i="5"/>
  <c r="I331" i="5"/>
  <c r="M330" i="5"/>
  <c r="L330" i="5"/>
  <c r="K330" i="5"/>
  <c r="J330" i="5"/>
  <c r="I330" i="5"/>
  <c r="M329" i="5"/>
  <c r="L329" i="5"/>
  <c r="K329" i="5"/>
  <c r="J329" i="5"/>
  <c r="I329" i="5"/>
  <c r="M328" i="5"/>
  <c r="L328" i="5"/>
  <c r="K328" i="5"/>
  <c r="J328" i="5"/>
  <c r="I328" i="5"/>
  <c r="M327" i="5"/>
  <c r="L327" i="5"/>
  <c r="K327" i="5"/>
  <c r="J327" i="5"/>
  <c r="I327" i="5"/>
  <c r="M326" i="5"/>
  <c r="L326" i="5"/>
  <c r="K326" i="5"/>
  <c r="J326" i="5"/>
  <c r="I326" i="5"/>
  <c r="M325" i="5"/>
  <c r="L325" i="5"/>
  <c r="K325" i="5"/>
  <c r="J325" i="5"/>
  <c r="I325" i="5"/>
  <c r="M324" i="5"/>
  <c r="L324" i="5"/>
  <c r="K324" i="5"/>
  <c r="J324" i="5"/>
  <c r="I324" i="5"/>
  <c r="M323" i="5"/>
  <c r="L323" i="5"/>
  <c r="K323" i="5"/>
  <c r="J323" i="5"/>
  <c r="I323" i="5"/>
  <c r="M322" i="5"/>
  <c r="L322" i="5"/>
  <c r="K322" i="5"/>
  <c r="J322" i="5"/>
  <c r="I322" i="5"/>
  <c r="M321" i="5"/>
  <c r="L321" i="5"/>
  <c r="K321" i="5"/>
  <c r="J321" i="5"/>
  <c r="I321" i="5"/>
  <c r="M320" i="5"/>
  <c r="L320" i="5"/>
  <c r="K320" i="5"/>
  <c r="J320" i="5"/>
  <c r="I320" i="5"/>
  <c r="M319" i="5"/>
  <c r="L319" i="5"/>
  <c r="K319" i="5"/>
  <c r="J319" i="5"/>
  <c r="I319" i="5"/>
  <c r="M318" i="5"/>
  <c r="L318" i="5"/>
  <c r="K318" i="5"/>
  <c r="J318" i="5"/>
  <c r="I318" i="5"/>
  <c r="M317" i="5"/>
  <c r="L317" i="5"/>
  <c r="K317" i="5"/>
  <c r="J317" i="5"/>
  <c r="I317" i="5"/>
  <c r="M316" i="5"/>
  <c r="L316" i="5"/>
  <c r="K316" i="5"/>
  <c r="J316" i="5"/>
  <c r="I316" i="5"/>
  <c r="M315" i="5"/>
  <c r="L315" i="5"/>
  <c r="K315" i="5"/>
  <c r="J315" i="5"/>
  <c r="I315" i="5"/>
  <c r="M314" i="5"/>
  <c r="L314" i="5"/>
  <c r="K314" i="5"/>
  <c r="J314" i="5"/>
  <c r="I314" i="5"/>
  <c r="M313" i="5"/>
  <c r="L313" i="5"/>
  <c r="K313" i="5"/>
  <c r="J313" i="5"/>
  <c r="I313" i="5"/>
  <c r="M312" i="5"/>
  <c r="L312" i="5"/>
  <c r="K312" i="5"/>
  <c r="J312" i="5"/>
  <c r="I312" i="5"/>
  <c r="M311" i="5"/>
  <c r="L311" i="5"/>
  <c r="K311" i="5"/>
  <c r="J311" i="5"/>
  <c r="I311" i="5"/>
  <c r="M310" i="5"/>
  <c r="L310" i="5"/>
  <c r="K310" i="5"/>
  <c r="J310" i="5"/>
  <c r="I310" i="5"/>
  <c r="M309" i="5"/>
  <c r="L309" i="5"/>
  <c r="K309" i="5"/>
  <c r="J309" i="5"/>
  <c r="I309" i="5"/>
  <c r="M308" i="5"/>
  <c r="L308" i="5"/>
  <c r="K308" i="5"/>
  <c r="J308" i="5"/>
  <c r="I308" i="5"/>
  <c r="M307" i="5"/>
  <c r="L307" i="5"/>
  <c r="K307" i="5"/>
  <c r="J307" i="5"/>
  <c r="I307" i="5"/>
  <c r="M306" i="5"/>
  <c r="L306" i="5"/>
  <c r="K306" i="5"/>
  <c r="J306" i="5"/>
  <c r="I306" i="5"/>
  <c r="M305" i="5"/>
  <c r="L305" i="5"/>
  <c r="K305" i="5"/>
  <c r="I305" i="5"/>
  <c r="M304" i="5"/>
  <c r="L304" i="5"/>
  <c r="K304" i="5"/>
  <c r="J304" i="5"/>
  <c r="I304" i="5"/>
  <c r="M303" i="5"/>
  <c r="L303" i="5"/>
  <c r="K303" i="5"/>
  <c r="J303" i="5"/>
  <c r="I303" i="5"/>
  <c r="M302" i="5"/>
  <c r="L302" i="5"/>
  <c r="K302" i="5"/>
  <c r="J302" i="5"/>
  <c r="I302" i="5"/>
  <c r="M301" i="5"/>
  <c r="L301" i="5"/>
  <c r="K301" i="5"/>
  <c r="J301" i="5"/>
  <c r="I301" i="5"/>
  <c r="M300" i="5"/>
  <c r="L300" i="5"/>
  <c r="K300" i="5"/>
  <c r="J300" i="5"/>
  <c r="I300" i="5"/>
  <c r="M299" i="5"/>
  <c r="L299" i="5"/>
  <c r="K299" i="5"/>
  <c r="J299" i="5"/>
  <c r="I299" i="5"/>
  <c r="M298" i="5"/>
  <c r="L298" i="5"/>
  <c r="K298" i="5"/>
  <c r="J298" i="5"/>
  <c r="I298" i="5"/>
  <c r="M297" i="5"/>
  <c r="L297" i="5"/>
  <c r="K297" i="5"/>
  <c r="J297" i="5"/>
  <c r="I297" i="5"/>
  <c r="M296" i="5"/>
  <c r="L296" i="5"/>
  <c r="K296" i="5"/>
  <c r="J296" i="5"/>
  <c r="I296" i="5"/>
  <c r="M295" i="5"/>
  <c r="L295" i="5"/>
  <c r="K295" i="5"/>
  <c r="J295" i="5"/>
  <c r="I295" i="5"/>
  <c r="M294" i="5"/>
  <c r="L294" i="5"/>
  <c r="K294" i="5"/>
  <c r="J294" i="5"/>
  <c r="I294" i="5"/>
  <c r="M293" i="5"/>
  <c r="L293" i="5"/>
  <c r="K293" i="5"/>
  <c r="J293" i="5"/>
  <c r="I293" i="5"/>
  <c r="M292" i="5"/>
  <c r="L292" i="5"/>
  <c r="K292" i="5"/>
  <c r="J292" i="5"/>
  <c r="I292" i="5"/>
  <c r="M291" i="5"/>
  <c r="L291" i="5"/>
  <c r="K291" i="5"/>
  <c r="J291" i="5"/>
  <c r="I291" i="5"/>
  <c r="M290" i="5"/>
  <c r="L290" i="5"/>
  <c r="K290" i="5"/>
  <c r="J290" i="5"/>
  <c r="I290" i="5"/>
  <c r="M289" i="5"/>
  <c r="L289" i="5"/>
  <c r="K289" i="5"/>
  <c r="J289" i="5"/>
  <c r="I289" i="5"/>
  <c r="M288" i="5"/>
  <c r="L288" i="5"/>
  <c r="K288" i="5"/>
  <c r="J288" i="5"/>
  <c r="I288" i="5"/>
  <c r="M287" i="5"/>
  <c r="L287" i="5"/>
  <c r="K287" i="5"/>
  <c r="J287" i="5"/>
  <c r="I287" i="5"/>
  <c r="M286" i="5"/>
  <c r="L286" i="5"/>
  <c r="K286" i="5"/>
  <c r="J286" i="5"/>
  <c r="I286" i="5"/>
  <c r="M285" i="5"/>
  <c r="L285" i="5"/>
  <c r="K285" i="5"/>
  <c r="J285" i="5"/>
  <c r="I285" i="5"/>
  <c r="M284" i="5"/>
  <c r="L284" i="5"/>
  <c r="K284" i="5"/>
  <c r="J284" i="5"/>
  <c r="I284" i="5"/>
  <c r="M283" i="5"/>
  <c r="L283" i="5"/>
  <c r="K283" i="5"/>
  <c r="J283" i="5"/>
  <c r="I283" i="5"/>
  <c r="M282" i="5"/>
  <c r="L282" i="5"/>
  <c r="K282" i="5"/>
  <c r="J282" i="5"/>
  <c r="I282" i="5"/>
  <c r="M281" i="5"/>
  <c r="L281" i="5"/>
  <c r="K281" i="5"/>
  <c r="J281" i="5"/>
  <c r="I281" i="5"/>
  <c r="M280" i="5"/>
  <c r="L280" i="5"/>
  <c r="K280" i="5"/>
  <c r="J280" i="5"/>
  <c r="I280" i="5"/>
  <c r="M279" i="5"/>
  <c r="L279" i="5"/>
  <c r="K279" i="5"/>
  <c r="J279" i="5"/>
  <c r="I279" i="5"/>
  <c r="M278" i="5"/>
  <c r="L278" i="5"/>
  <c r="K278" i="5"/>
  <c r="J278" i="5"/>
  <c r="I278" i="5"/>
  <c r="M277" i="5"/>
  <c r="L277" i="5"/>
  <c r="K277" i="5"/>
  <c r="J277" i="5"/>
  <c r="I277" i="5"/>
  <c r="M276" i="5"/>
  <c r="L276" i="5"/>
  <c r="K276" i="5"/>
  <c r="J276" i="5"/>
  <c r="I276" i="5"/>
  <c r="M275" i="5"/>
  <c r="L275" i="5"/>
  <c r="K275" i="5"/>
  <c r="J275" i="5"/>
  <c r="I275" i="5"/>
  <c r="M274" i="5"/>
  <c r="L274" i="5"/>
  <c r="K274" i="5"/>
  <c r="J274" i="5"/>
  <c r="I274" i="5"/>
  <c r="M273" i="5"/>
  <c r="L273" i="5"/>
  <c r="K273" i="5"/>
  <c r="J273" i="5"/>
  <c r="I273" i="5"/>
  <c r="M272" i="5"/>
  <c r="L272" i="5"/>
  <c r="K272" i="5"/>
  <c r="J272" i="5"/>
  <c r="I272" i="5"/>
  <c r="M271" i="5"/>
  <c r="L271" i="5"/>
  <c r="K271" i="5"/>
  <c r="J271" i="5"/>
  <c r="I271" i="5"/>
  <c r="M270" i="5"/>
  <c r="L270" i="5"/>
  <c r="K270" i="5"/>
  <c r="J270" i="5"/>
  <c r="I270" i="5"/>
  <c r="M269" i="5"/>
  <c r="L269" i="5"/>
  <c r="K269" i="5"/>
  <c r="J269" i="5"/>
  <c r="I269" i="5"/>
  <c r="M268" i="5"/>
  <c r="L268" i="5"/>
  <c r="K268" i="5"/>
  <c r="J268" i="5"/>
  <c r="I268" i="5"/>
  <c r="M267" i="5"/>
  <c r="L267" i="5"/>
  <c r="K267" i="5"/>
  <c r="J267" i="5"/>
  <c r="I267" i="5"/>
  <c r="M266" i="5"/>
  <c r="L266" i="5"/>
  <c r="K266" i="5"/>
  <c r="J266" i="5"/>
  <c r="I266" i="5"/>
  <c r="M265" i="5"/>
  <c r="L265" i="5"/>
  <c r="K265" i="5"/>
  <c r="J265" i="5"/>
  <c r="I265" i="5"/>
  <c r="M264" i="5"/>
  <c r="L264" i="5"/>
  <c r="K264" i="5"/>
  <c r="J264" i="5"/>
  <c r="I264" i="5"/>
  <c r="M263" i="5"/>
  <c r="L263" i="5"/>
  <c r="K263" i="5"/>
  <c r="J263" i="5"/>
  <c r="I263" i="5"/>
  <c r="M262" i="5"/>
  <c r="L262" i="5"/>
  <c r="K262" i="5"/>
  <c r="J262" i="5"/>
  <c r="I262" i="5"/>
  <c r="M261" i="5"/>
  <c r="L261" i="5"/>
  <c r="K261" i="5"/>
  <c r="J261" i="5"/>
  <c r="I261" i="5"/>
  <c r="M260" i="5"/>
  <c r="L260" i="5"/>
  <c r="K260" i="5"/>
  <c r="J260" i="5"/>
  <c r="I260" i="5"/>
  <c r="M259" i="5"/>
  <c r="L259" i="5"/>
  <c r="K259" i="5"/>
  <c r="J259" i="5"/>
  <c r="I259" i="5"/>
  <c r="M258" i="5"/>
  <c r="L258" i="5"/>
  <c r="K258" i="5"/>
  <c r="J258" i="5"/>
  <c r="I258" i="5"/>
  <c r="M257" i="5"/>
  <c r="L257" i="5"/>
  <c r="K257" i="5"/>
  <c r="J257" i="5"/>
  <c r="I257" i="5"/>
  <c r="M256" i="5"/>
  <c r="L256" i="5"/>
  <c r="K256" i="5"/>
  <c r="J256" i="5"/>
  <c r="I256" i="5"/>
  <c r="M255" i="5"/>
  <c r="L255" i="5"/>
  <c r="K255" i="5"/>
  <c r="J255" i="5"/>
  <c r="I255" i="5"/>
  <c r="M254" i="5"/>
  <c r="L254" i="5"/>
  <c r="K254" i="5"/>
  <c r="J254" i="5"/>
  <c r="I254" i="5"/>
  <c r="M253" i="5"/>
  <c r="L253" i="5"/>
  <c r="K253" i="5"/>
  <c r="J253" i="5"/>
  <c r="I253" i="5"/>
  <c r="M252" i="5"/>
  <c r="L252" i="5"/>
  <c r="K252" i="5"/>
  <c r="J252" i="5"/>
  <c r="I252" i="5"/>
  <c r="M251" i="5"/>
  <c r="L251" i="5"/>
  <c r="K251" i="5"/>
  <c r="J251" i="5"/>
  <c r="I251" i="5"/>
  <c r="M250" i="5"/>
  <c r="L250" i="5"/>
  <c r="K250" i="5"/>
  <c r="J250" i="5"/>
  <c r="I250" i="5"/>
  <c r="M249" i="5"/>
  <c r="L249" i="5"/>
  <c r="K249" i="5"/>
  <c r="J249" i="5"/>
  <c r="I249" i="5"/>
  <c r="M248" i="5"/>
  <c r="L248" i="5"/>
  <c r="K248" i="5"/>
  <c r="J248" i="5"/>
  <c r="I248" i="5"/>
  <c r="M247" i="5"/>
  <c r="L247" i="5"/>
  <c r="K247" i="5"/>
  <c r="J247" i="5"/>
  <c r="I247" i="5"/>
  <c r="M246" i="5"/>
  <c r="L246" i="5"/>
  <c r="K246" i="5"/>
  <c r="J246" i="5"/>
  <c r="I246" i="5"/>
  <c r="M245" i="5"/>
  <c r="L245" i="5"/>
  <c r="K245" i="5"/>
  <c r="J245" i="5"/>
  <c r="I245" i="5"/>
  <c r="M244" i="5"/>
  <c r="L244" i="5"/>
  <c r="K244" i="5"/>
  <c r="J244" i="5"/>
  <c r="I244" i="5"/>
  <c r="M243" i="5"/>
  <c r="L243" i="5"/>
  <c r="K243" i="5"/>
  <c r="J243" i="5"/>
  <c r="I243" i="5"/>
  <c r="M242" i="5"/>
  <c r="L242" i="5"/>
  <c r="K242" i="5"/>
  <c r="J242" i="5"/>
  <c r="I242" i="5"/>
  <c r="M241" i="5"/>
  <c r="L241" i="5"/>
  <c r="K241" i="5"/>
  <c r="J241" i="5"/>
  <c r="I241" i="5"/>
  <c r="M240" i="5"/>
  <c r="L240" i="5"/>
  <c r="K240" i="5"/>
  <c r="J240" i="5"/>
  <c r="I240" i="5"/>
  <c r="M239" i="5"/>
  <c r="L239" i="5"/>
  <c r="K239" i="5"/>
  <c r="J239" i="5"/>
  <c r="I239" i="5"/>
  <c r="M238" i="5"/>
  <c r="L238" i="5"/>
  <c r="K238" i="5"/>
  <c r="J238" i="5"/>
  <c r="I238" i="5"/>
  <c r="M237" i="5"/>
  <c r="L237" i="5"/>
  <c r="K237" i="5"/>
  <c r="J237" i="5"/>
  <c r="I237" i="5"/>
  <c r="M236" i="5"/>
  <c r="L236" i="5"/>
  <c r="K236" i="5"/>
  <c r="J236" i="5"/>
  <c r="I236" i="5"/>
  <c r="M235" i="5"/>
  <c r="L235" i="5"/>
  <c r="K235" i="5"/>
  <c r="J235" i="5"/>
  <c r="I235" i="5"/>
  <c r="M234" i="5"/>
  <c r="L234" i="5"/>
  <c r="K234" i="5"/>
  <c r="J234" i="5"/>
  <c r="I234" i="5"/>
  <c r="M233" i="5"/>
  <c r="L233" i="5"/>
  <c r="K233" i="5"/>
  <c r="J233" i="5"/>
  <c r="I233" i="5"/>
  <c r="M232" i="5"/>
  <c r="L232" i="5"/>
  <c r="K232" i="5"/>
  <c r="J232" i="5"/>
  <c r="I232" i="5"/>
  <c r="M231" i="5"/>
  <c r="L231" i="5"/>
  <c r="K231" i="5"/>
  <c r="J231" i="5"/>
  <c r="I231" i="5"/>
  <c r="M230" i="5"/>
  <c r="L230" i="5"/>
  <c r="K230" i="5"/>
  <c r="J230" i="5"/>
  <c r="I230" i="5"/>
  <c r="M229" i="5"/>
  <c r="L229" i="5"/>
  <c r="K229" i="5"/>
  <c r="J229" i="5"/>
  <c r="I229" i="5"/>
  <c r="M228" i="5"/>
  <c r="L228" i="5"/>
  <c r="K228" i="5"/>
  <c r="J228" i="5"/>
  <c r="I228" i="5"/>
  <c r="M227" i="5"/>
  <c r="L227" i="5"/>
  <c r="K227" i="5"/>
  <c r="J227" i="5"/>
  <c r="I227" i="5"/>
  <c r="M226" i="5"/>
  <c r="L226" i="5"/>
  <c r="K226" i="5"/>
  <c r="J226" i="5"/>
  <c r="I226" i="5"/>
  <c r="M225" i="5"/>
  <c r="L225" i="5"/>
  <c r="K225" i="5"/>
  <c r="J225" i="5"/>
  <c r="I225" i="5"/>
  <c r="M224" i="5"/>
  <c r="L224" i="5"/>
  <c r="K224" i="5"/>
  <c r="J224" i="5"/>
  <c r="I224" i="5"/>
  <c r="M223" i="5"/>
  <c r="L223" i="5"/>
  <c r="K223" i="5"/>
  <c r="J223" i="5"/>
  <c r="I223" i="5"/>
  <c r="M222" i="5"/>
  <c r="L222" i="5"/>
  <c r="K222" i="5"/>
  <c r="J222" i="5"/>
  <c r="I222" i="5"/>
  <c r="M221" i="5"/>
  <c r="L221" i="5"/>
  <c r="K221" i="5"/>
  <c r="J221" i="5"/>
  <c r="I221" i="5"/>
  <c r="M220" i="5"/>
  <c r="L220" i="5"/>
  <c r="K220" i="5"/>
  <c r="J220" i="5"/>
  <c r="I220" i="5"/>
  <c r="M219" i="5"/>
  <c r="L219" i="5"/>
  <c r="K219" i="5"/>
  <c r="J219" i="5"/>
  <c r="I219" i="5"/>
  <c r="M218" i="5"/>
  <c r="L218" i="5"/>
  <c r="K218" i="5"/>
  <c r="J218" i="5"/>
  <c r="I218" i="5"/>
  <c r="M217" i="5"/>
  <c r="L217" i="5"/>
  <c r="K217" i="5"/>
  <c r="J217" i="5"/>
  <c r="I217" i="5"/>
  <c r="M216" i="5"/>
  <c r="L216" i="5"/>
  <c r="K216" i="5"/>
  <c r="J216" i="5"/>
  <c r="I216" i="5"/>
  <c r="M215" i="5"/>
  <c r="L215" i="5"/>
  <c r="K215" i="5"/>
  <c r="J215" i="5"/>
  <c r="I215" i="5"/>
  <c r="M214" i="5"/>
  <c r="L214" i="5"/>
  <c r="K214" i="5"/>
  <c r="J214" i="5"/>
  <c r="I214" i="5"/>
  <c r="M213" i="5"/>
  <c r="L213" i="5"/>
  <c r="K213" i="5"/>
  <c r="J213" i="5"/>
  <c r="I213" i="5"/>
  <c r="M212" i="5"/>
  <c r="L212" i="5"/>
  <c r="K212" i="5"/>
  <c r="J212" i="5"/>
  <c r="I212" i="5"/>
  <c r="M211" i="5"/>
  <c r="L211" i="5"/>
  <c r="K211" i="5"/>
  <c r="J211" i="5"/>
  <c r="I211" i="5"/>
  <c r="M210" i="5"/>
  <c r="L210" i="5"/>
  <c r="K210" i="5"/>
  <c r="J210" i="5"/>
  <c r="I210" i="5"/>
  <c r="M209" i="5"/>
  <c r="L209" i="5"/>
  <c r="K209" i="5"/>
  <c r="J209" i="5"/>
  <c r="I209" i="5"/>
  <c r="M208" i="5"/>
  <c r="L208" i="5"/>
  <c r="K208" i="5"/>
  <c r="J208" i="5"/>
  <c r="I208" i="5"/>
  <c r="M207" i="5"/>
  <c r="L207" i="5"/>
  <c r="K207" i="5"/>
  <c r="J207" i="5"/>
  <c r="I207" i="5"/>
  <c r="M206" i="5"/>
  <c r="L206" i="5"/>
  <c r="K206" i="5"/>
  <c r="J206" i="5"/>
  <c r="I206" i="5"/>
  <c r="M205" i="5"/>
  <c r="L205" i="5"/>
  <c r="K205" i="5"/>
  <c r="J205" i="5"/>
  <c r="I205" i="5"/>
  <c r="M204" i="5"/>
  <c r="L204" i="5"/>
  <c r="K204" i="5"/>
  <c r="J204" i="5"/>
  <c r="I204" i="5"/>
  <c r="M203" i="5"/>
  <c r="L203" i="5"/>
  <c r="K203" i="5"/>
  <c r="J203" i="5"/>
  <c r="I203" i="5"/>
  <c r="M202" i="5"/>
  <c r="L202" i="5"/>
  <c r="K202" i="5"/>
  <c r="J202" i="5"/>
  <c r="I202" i="5"/>
  <c r="M201" i="5"/>
  <c r="L201" i="5"/>
  <c r="K201" i="5"/>
  <c r="J201" i="5"/>
  <c r="I201" i="5"/>
  <c r="M200" i="5"/>
  <c r="L200" i="5"/>
  <c r="K200" i="5"/>
  <c r="J200" i="5"/>
  <c r="I200" i="5"/>
  <c r="M199" i="5"/>
  <c r="L199" i="5"/>
  <c r="K199" i="5"/>
  <c r="J199" i="5"/>
  <c r="I199" i="5"/>
  <c r="M198" i="5"/>
  <c r="L198" i="5"/>
  <c r="K198" i="5"/>
  <c r="J198" i="5"/>
  <c r="I198" i="5"/>
  <c r="M197" i="5"/>
  <c r="L197" i="5"/>
  <c r="K197" i="5"/>
  <c r="J197" i="5"/>
  <c r="I197" i="5"/>
  <c r="M196" i="5"/>
  <c r="L196" i="5"/>
  <c r="K196" i="5"/>
  <c r="J196" i="5"/>
  <c r="I196" i="5"/>
  <c r="M195" i="5"/>
  <c r="L195" i="5"/>
  <c r="K195" i="5"/>
  <c r="J195" i="5"/>
  <c r="I195" i="5"/>
  <c r="M194" i="5"/>
  <c r="L194" i="5"/>
  <c r="K194" i="5"/>
  <c r="J194" i="5"/>
  <c r="I194" i="5"/>
  <c r="M193" i="5"/>
  <c r="L193" i="5"/>
  <c r="K193" i="5"/>
  <c r="J193" i="5"/>
  <c r="I193" i="5"/>
  <c r="M192" i="5"/>
  <c r="L192" i="5"/>
  <c r="K192" i="5"/>
  <c r="J192" i="5"/>
  <c r="I192" i="5"/>
  <c r="M191" i="5"/>
  <c r="L191" i="5"/>
  <c r="K191" i="5"/>
  <c r="J191" i="5"/>
  <c r="I191" i="5"/>
  <c r="M190" i="5"/>
  <c r="L190" i="5"/>
  <c r="K190" i="5"/>
  <c r="J190" i="5"/>
  <c r="I190" i="5"/>
  <c r="M189" i="5"/>
  <c r="L189" i="5"/>
  <c r="K189" i="5"/>
  <c r="J189" i="5"/>
  <c r="I189" i="5"/>
  <c r="M188" i="5"/>
  <c r="L188" i="5"/>
  <c r="K188" i="5"/>
  <c r="J188" i="5"/>
  <c r="I188" i="5"/>
  <c r="M187" i="5"/>
  <c r="L187" i="5"/>
  <c r="K187" i="5"/>
  <c r="J187" i="5"/>
  <c r="I187" i="5"/>
  <c r="M186" i="5"/>
  <c r="L186" i="5"/>
  <c r="K186" i="5"/>
  <c r="J186" i="5"/>
  <c r="I186" i="5"/>
  <c r="M185" i="5"/>
  <c r="L185" i="5"/>
  <c r="K185" i="5"/>
  <c r="J185" i="5"/>
  <c r="I185" i="5"/>
  <c r="M184" i="5"/>
  <c r="L184" i="5"/>
  <c r="K184" i="5"/>
  <c r="J184" i="5"/>
  <c r="I184" i="5"/>
  <c r="M183" i="5"/>
  <c r="L183" i="5"/>
  <c r="K183" i="5"/>
  <c r="J183" i="5"/>
  <c r="I183" i="5"/>
  <c r="M182" i="5"/>
  <c r="L182" i="5"/>
  <c r="K182" i="5"/>
  <c r="J182" i="5"/>
  <c r="I182" i="5"/>
  <c r="M181" i="5"/>
  <c r="L181" i="5"/>
  <c r="K181" i="5"/>
  <c r="J181" i="5"/>
  <c r="I181" i="5"/>
  <c r="M180" i="5"/>
  <c r="L180" i="5"/>
  <c r="K180" i="5"/>
  <c r="J180" i="5"/>
  <c r="I180" i="5"/>
  <c r="M179" i="5"/>
  <c r="L179" i="5"/>
  <c r="K179" i="5"/>
  <c r="J179" i="5"/>
  <c r="I179" i="5"/>
  <c r="M178" i="5"/>
  <c r="L178" i="5"/>
  <c r="K178" i="5"/>
  <c r="J178" i="5"/>
  <c r="I178" i="5"/>
  <c r="M177" i="5"/>
  <c r="L177" i="5"/>
  <c r="K177" i="5"/>
  <c r="J177" i="5"/>
  <c r="I177" i="5"/>
  <c r="M176" i="5"/>
  <c r="L176" i="5"/>
  <c r="K176" i="5"/>
  <c r="J176" i="5"/>
  <c r="I176" i="5"/>
  <c r="M175" i="5"/>
  <c r="L175" i="5"/>
  <c r="K175" i="5"/>
  <c r="J175" i="5"/>
  <c r="I175" i="5"/>
  <c r="M174" i="5"/>
  <c r="L174" i="5"/>
  <c r="K174" i="5"/>
  <c r="J174" i="5"/>
  <c r="I174" i="5"/>
  <c r="M173" i="5"/>
  <c r="L173" i="5"/>
  <c r="K173" i="5"/>
  <c r="J173" i="5"/>
  <c r="I173" i="5"/>
  <c r="M172" i="5"/>
  <c r="L172" i="5"/>
  <c r="K172" i="5"/>
  <c r="J172" i="5"/>
  <c r="I172" i="5"/>
  <c r="M171" i="5"/>
  <c r="L171" i="5"/>
  <c r="K171" i="5"/>
  <c r="J171" i="5"/>
  <c r="I171" i="5"/>
  <c r="M170" i="5"/>
  <c r="L170" i="5"/>
  <c r="K170" i="5"/>
  <c r="J170" i="5"/>
  <c r="I170" i="5"/>
  <c r="M169" i="5"/>
  <c r="L169" i="5"/>
  <c r="K169" i="5"/>
  <c r="J169" i="5"/>
  <c r="I169" i="5"/>
  <c r="M168" i="5"/>
  <c r="L168" i="5"/>
  <c r="K168" i="5"/>
  <c r="J168" i="5"/>
  <c r="I168" i="5"/>
  <c r="M167" i="5"/>
  <c r="L167" i="5"/>
  <c r="K167" i="5"/>
  <c r="J167" i="5"/>
  <c r="I167" i="5"/>
  <c r="M166" i="5"/>
  <c r="L166" i="5"/>
  <c r="K166" i="5"/>
  <c r="J166" i="5"/>
  <c r="I166" i="5"/>
  <c r="M165" i="5"/>
  <c r="L165" i="5"/>
  <c r="K165" i="5"/>
  <c r="J165" i="5"/>
  <c r="I165" i="5"/>
  <c r="M164" i="5"/>
  <c r="L164" i="5"/>
  <c r="K164" i="5"/>
  <c r="J164" i="5"/>
  <c r="I164" i="5"/>
  <c r="M163" i="5"/>
  <c r="L163" i="5"/>
  <c r="K163" i="5"/>
  <c r="J163" i="5"/>
  <c r="I163" i="5"/>
  <c r="M162" i="5"/>
  <c r="L162" i="5"/>
  <c r="K162" i="5"/>
  <c r="J162" i="5"/>
  <c r="I162" i="5"/>
  <c r="M161" i="5"/>
  <c r="L161" i="5"/>
  <c r="K161" i="5"/>
  <c r="J161" i="5"/>
  <c r="I161" i="5"/>
  <c r="M160" i="5"/>
  <c r="L160" i="5"/>
  <c r="K160" i="5"/>
  <c r="J160" i="5"/>
  <c r="I160" i="5"/>
  <c r="M159" i="5"/>
  <c r="L159" i="5"/>
  <c r="K159" i="5"/>
  <c r="J159" i="5"/>
  <c r="I159" i="5"/>
  <c r="M158" i="5"/>
  <c r="L158" i="5"/>
  <c r="K158" i="5"/>
  <c r="J158" i="5"/>
  <c r="I158" i="5"/>
  <c r="M157" i="5"/>
  <c r="L157" i="5"/>
  <c r="K157" i="5"/>
  <c r="J157" i="5"/>
  <c r="I157" i="5"/>
  <c r="M156" i="5"/>
  <c r="L156" i="5"/>
  <c r="K156" i="5"/>
  <c r="J156" i="5"/>
  <c r="I156" i="5"/>
  <c r="M155" i="5"/>
  <c r="L155" i="5"/>
  <c r="K155" i="5"/>
  <c r="J155" i="5"/>
  <c r="I155" i="5"/>
  <c r="M154" i="5"/>
  <c r="L154" i="5"/>
  <c r="K154" i="5"/>
  <c r="J154" i="5"/>
  <c r="I154" i="5"/>
  <c r="M153" i="5"/>
  <c r="L153" i="5"/>
  <c r="K153" i="5"/>
  <c r="J153" i="5"/>
  <c r="I153" i="5"/>
  <c r="M152" i="5"/>
  <c r="L152" i="5"/>
  <c r="K152" i="5"/>
  <c r="J152" i="5"/>
  <c r="I152" i="5"/>
  <c r="M151" i="5"/>
  <c r="L151" i="5"/>
  <c r="K151" i="5"/>
  <c r="J151" i="5"/>
  <c r="I151" i="5"/>
  <c r="M150" i="5"/>
  <c r="L150" i="5"/>
  <c r="K150" i="5"/>
  <c r="J150" i="5"/>
  <c r="I150" i="5"/>
  <c r="M149" i="5"/>
  <c r="L149" i="5"/>
  <c r="K149" i="5"/>
  <c r="J149" i="5"/>
  <c r="I149" i="5"/>
  <c r="M148" i="5"/>
  <c r="L148" i="5"/>
  <c r="K148" i="5"/>
  <c r="J148" i="5"/>
  <c r="I148" i="5"/>
  <c r="M147" i="5"/>
  <c r="L147" i="5"/>
  <c r="K147" i="5"/>
  <c r="J147" i="5"/>
  <c r="I147" i="5"/>
  <c r="M146" i="5"/>
  <c r="L146" i="5"/>
  <c r="K146" i="5"/>
  <c r="J146" i="5"/>
  <c r="I146" i="5"/>
  <c r="M145" i="5"/>
  <c r="L145" i="5"/>
  <c r="K145" i="5"/>
  <c r="J145" i="5"/>
  <c r="I145" i="5"/>
  <c r="M144" i="5"/>
  <c r="L144" i="5"/>
  <c r="K144" i="5"/>
  <c r="J144" i="5"/>
  <c r="I144" i="5"/>
  <c r="M143" i="5"/>
  <c r="L143" i="5"/>
  <c r="K143" i="5"/>
  <c r="J143" i="5"/>
  <c r="I143" i="5"/>
  <c r="M142" i="5"/>
  <c r="L142" i="5"/>
  <c r="K142" i="5"/>
  <c r="J142" i="5"/>
  <c r="I142" i="5"/>
  <c r="M141" i="5"/>
  <c r="L141" i="5"/>
  <c r="K141" i="5"/>
  <c r="J141" i="5"/>
  <c r="I141" i="5"/>
  <c r="M140" i="5"/>
  <c r="L140" i="5"/>
  <c r="K140" i="5"/>
  <c r="J140" i="5"/>
  <c r="I140" i="5"/>
  <c r="M139" i="5"/>
  <c r="L139" i="5"/>
  <c r="K139" i="5"/>
  <c r="J139" i="5"/>
  <c r="I139" i="5"/>
  <c r="M138" i="5"/>
  <c r="L138" i="5"/>
  <c r="K138" i="5"/>
  <c r="J138" i="5"/>
  <c r="I138" i="5"/>
  <c r="M137" i="5"/>
  <c r="L137" i="5"/>
  <c r="K137" i="5"/>
  <c r="J137" i="5"/>
  <c r="I137" i="5"/>
  <c r="M136" i="5"/>
  <c r="L136" i="5"/>
  <c r="K136" i="5"/>
  <c r="J136" i="5"/>
  <c r="I136" i="5"/>
  <c r="M135" i="5"/>
  <c r="L135" i="5"/>
  <c r="K135" i="5"/>
  <c r="J135" i="5"/>
  <c r="I135" i="5"/>
  <c r="M134" i="5"/>
  <c r="L134" i="5"/>
  <c r="K134" i="5"/>
  <c r="J134" i="5"/>
  <c r="I134" i="5"/>
  <c r="M133" i="5"/>
  <c r="L133" i="5"/>
  <c r="K133" i="5"/>
  <c r="J133" i="5"/>
  <c r="I133" i="5"/>
  <c r="M132" i="5"/>
  <c r="L132" i="5"/>
  <c r="K132" i="5"/>
  <c r="J132" i="5"/>
  <c r="I132" i="5"/>
  <c r="M131" i="5"/>
  <c r="L131" i="5"/>
  <c r="K131" i="5"/>
  <c r="J131" i="5"/>
  <c r="I131" i="5"/>
  <c r="M130" i="5"/>
  <c r="L130" i="5"/>
  <c r="K130" i="5"/>
  <c r="J130" i="5"/>
  <c r="I130" i="5"/>
  <c r="M129" i="5"/>
  <c r="L129" i="5"/>
  <c r="K129" i="5"/>
  <c r="J129" i="5"/>
  <c r="I129" i="5"/>
  <c r="M128" i="5"/>
  <c r="L128" i="5"/>
  <c r="K128" i="5"/>
  <c r="J128" i="5"/>
  <c r="I128" i="5"/>
  <c r="M127" i="5"/>
  <c r="L127" i="5"/>
  <c r="K127" i="5"/>
  <c r="J127" i="5"/>
  <c r="I127" i="5"/>
  <c r="M126" i="5"/>
  <c r="L126" i="5"/>
  <c r="K126" i="5"/>
  <c r="J126" i="5"/>
  <c r="I126" i="5"/>
  <c r="M125" i="5"/>
  <c r="L125" i="5"/>
  <c r="K125" i="5"/>
  <c r="J125" i="5"/>
  <c r="I125" i="5"/>
  <c r="M124" i="5"/>
  <c r="L124" i="5"/>
  <c r="K124" i="5"/>
  <c r="J124" i="5"/>
  <c r="I124" i="5"/>
  <c r="M123" i="5"/>
  <c r="L123" i="5"/>
  <c r="K123" i="5"/>
  <c r="J123" i="5"/>
  <c r="I123" i="5"/>
  <c r="M122" i="5"/>
  <c r="L122" i="5"/>
  <c r="K122" i="5"/>
  <c r="J122" i="5"/>
  <c r="I122" i="5"/>
  <c r="M121" i="5"/>
  <c r="L121" i="5"/>
  <c r="K121" i="5"/>
  <c r="J121" i="5"/>
  <c r="I121" i="5"/>
  <c r="M120" i="5"/>
  <c r="L120" i="5"/>
  <c r="K120" i="5"/>
  <c r="J120" i="5"/>
  <c r="I120" i="5"/>
  <c r="M119" i="5"/>
  <c r="L119" i="5"/>
  <c r="K119" i="5"/>
  <c r="J119" i="5"/>
  <c r="I119" i="5"/>
  <c r="M118" i="5"/>
  <c r="L118" i="5"/>
  <c r="K118" i="5"/>
  <c r="J118" i="5"/>
  <c r="I118" i="5"/>
  <c r="M117" i="5"/>
  <c r="L117" i="5"/>
  <c r="K117" i="5"/>
  <c r="J117" i="5"/>
  <c r="I117" i="5"/>
  <c r="M116" i="5"/>
  <c r="L116" i="5"/>
  <c r="K116" i="5"/>
  <c r="J116" i="5"/>
  <c r="I116" i="5"/>
  <c r="M115" i="5"/>
  <c r="L115" i="5"/>
  <c r="K115" i="5"/>
  <c r="J115" i="5"/>
  <c r="I115" i="5"/>
  <c r="M114" i="5"/>
  <c r="L114" i="5"/>
  <c r="K114" i="5"/>
  <c r="J114" i="5"/>
  <c r="I114" i="5"/>
  <c r="M113" i="5"/>
  <c r="L113" i="5"/>
  <c r="K113" i="5"/>
  <c r="J113" i="5"/>
  <c r="I113" i="5"/>
  <c r="M112" i="5"/>
  <c r="L112" i="5"/>
  <c r="K112" i="5"/>
  <c r="J112" i="5"/>
  <c r="I112" i="5"/>
  <c r="M111" i="5"/>
  <c r="L111" i="5"/>
  <c r="K111" i="5"/>
  <c r="J111" i="5"/>
  <c r="I111" i="5"/>
  <c r="M110" i="5"/>
  <c r="L110" i="5"/>
  <c r="K110" i="5"/>
  <c r="J110" i="5"/>
  <c r="I110" i="5"/>
  <c r="M109" i="5"/>
  <c r="L109" i="5"/>
  <c r="K109" i="5"/>
  <c r="J109" i="5"/>
  <c r="I109" i="5"/>
  <c r="M108" i="5"/>
  <c r="L108" i="5"/>
  <c r="K108" i="5"/>
  <c r="J108" i="5"/>
  <c r="I108" i="5"/>
  <c r="M107" i="5"/>
  <c r="L107" i="5"/>
  <c r="K107" i="5"/>
  <c r="J107" i="5"/>
  <c r="I107" i="5"/>
  <c r="M106" i="5"/>
  <c r="L106" i="5"/>
  <c r="K106" i="5"/>
  <c r="J106" i="5"/>
  <c r="I106" i="5"/>
  <c r="M105" i="5"/>
  <c r="L105" i="5"/>
  <c r="K105" i="5"/>
  <c r="J105" i="5"/>
  <c r="I105" i="5"/>
  <c r="M104" i="5"/>
  <c r="L104" i="5"/>
  <c r="K104" i="5"/>
  <c r="J104" i="5"/>
  <c r="I104" i="5"/>
  <c r="M103" i="5"/>
  <c r="L103" i="5"/>
  <c r="K103" i="5"/>
  <c r="J103" i="5"/>
  <c r="I103" i="5"/>
  <c r="M102" i="5"/>
  <c r="L102" i="5"/>
  <c r="K102" i="5"/>
  <c r="J102" i="5"/>
  <c r="I102" i="5"/>
  <c r="M101" i="5"/>
  <c r="L101" i="5"/>
  <c r="K101" i="5"/>
  <c r="J101" i="5"/>
  <c r="I101" i="5"/>
  <c r="M100" i="5"/>
  <c r="L100" i="5"/>
  <c r="K100" i="5"/>
  <c r="J100" i="5"/>
  <c r="I100" i="5"/>
  <c r="M99" i="5"/>
  <c r="L99" i="5"/>
  <c r="K99" i="5"/>
  <c r="J99" i="5"/>
  <c r="I99" i="5"/>
  <c r="M98" i="5"/>
  <c r="L98" i="5"/>
  <c r="K98" i="5"/>
  <c r="J98" i="5"/>
  <c r="I98" i="5"/>
  <c r="M97" i="5"/>
  <c r="L97" i="5"/>
  <c r="K97" i="5"/>
  <c r="J97" i="5"/>
  <c r="I97" i="5"/>
  <c r="M96" i="5"/>
  <c r="L96" i="5"/>
  <c r="K96" i="5"/>
  <c r="J96" i="5"/>
  <c r="I96" i="5"/>
  <c r="M95" i="5"/>
  <c r="L95" i="5"/>
  <c r="K95" i="5"/>
  <c r="J95" i="5"/>
  <c r="I95" i="5"/>
  <c r="M94" i="5"/>
  <c r="L94" i="5"/>
  <c r="K94" i="5"/>
  <c r="J94" i="5"/>
  <c r="I94" i="5"/>
  <c r="M93" i="5"/>
  <c r="L93" i="5"/>
  <c r="K93" i="5"/>
  <c r="J93" i="5"/>
  <c r="I93" i="5"/>
  <c r="M92" i="5"/>
  <c r="L92" i="5"/>
  <c r="K92" i="5"/>
  <c r="J92" i="5"/>
  <c r="I92" i="5"/>
  <c r="M91" i="5"/>
  <c r="L91" i="5"/>
  <c r="K91" i="5"/>
  <c r="J91" i="5"/>
  <c r="I91" i="5"/>
  <c r="M90" i="5"/>
  <c r="L90" i="5"/>
  <c r="K90" i="5"/>
  <c r="J90" i="5"/>
  <c r="I90" i="5"/>
  <c r="M89" i="5"/>
  <c r="L89" i="5"/>
  <c r="K89" i="5"/>
  <c r="J89" i="5"/>
  <c r="I89" i="5"/>
  <c r="M88" i="5"/>
  <c r="L88" i="5"/>
  <c r="K88" i="5"/>
  <c r="J88" i="5"/>
  <c r="I88" i="5"/>
  <c r="M87" i="5"/>
  <c r="L87" i="5"/>
  <c r="K87" i="5"/>
  <c r="J87" i="5"/>
  <c r="I87" i="5"/>
  <c r="M86" i="5"/>
  <c r="L86" i="5"/>
  <c r="K86" i="5"/>
  <c r="J86" i="5"/>
  <c r="I86" i="5"/>
  <c r="M85" i="5"/>
  <c r="L85" i="5"/>
  <c r="K85" i="5"/>
  <c r="J85" i="5"/>
  <c r="I85" i="5"/>
  <c r="M84" i="5"/>
  <c r="L84" i="5"/>
  <c r="K84" i="5"/>
  <c r="J84" i="5"/>
  <c r="I84" i="5"/>
  <c r="M83" i="5"/>
  <c r="L83" i="5"/>
  <c r="K83" i="5"/>
  <c r="J83" i="5"/>
  <c r="I83" i="5"/>
  <c r="M82" i="5"/>
  <c r="L82" i="5"/>
  <c r="K82" i="5"/>
  <c r="J82" i="5"/>
  <c r="I82" i="5"/>
  <c r="M81" i="5"/>
  <c r="L81" i="5"/>
  <c r="K81" i="5"/>
  <c r="J81" i="5"/>
  <c r="I81" i="5"/>
  <c r="M80" i="5"/>
  <c r="L80" i="5"/>
  <c r="K80" i="5"/>
  <c r="J80" i="5"/>
  <c r="I80" i="5"/>
  <c r="M79" i="5"/>
  <c r="L79" i="5"/>
  <c r="K79" i="5"/>
  <c r="J79" i="5"/>
  <c r="I79" i="5"/>
  <c r="M78" i="5"/>
  <c r="L78" i="5"/>
  <c r="K78" i="5"/>
  <c r="J78" i="5"/>
  <c r="I78" i="5"/>
  <c r="M77" i="5"/>
  <c r="L77" i="5"/>
  <c r="K77" i="5"/>
  <c r="J77" i="5"/>
  <c r="I77" i="5"/>
  <c r="M76" i="5"/>
  <c r="L76" i="5"/>
  <c r="K76" i="5"/>
  <c r="J76" i="5"/>
  <c r="I76" i="5"/>
  <c r="M75" i="5"/>
  <c r="L75" i="5"/>
  <c r="K75" i="5"/>
  <c r="J75" i="5"/>
  <c r="I75" i="5"/>
  <c r="M74" i="5"/>
  <c r="L74" i="5"/>
  <c r="K74" i="5"/>
  <c r="J74" i="5"/>
  <c r="I74" i="5"/>
  <c r="M73" i="5"/>
  <c r="L73" i="5"/>
  <c r="K73" i="5"/>
  <c r="J73" i="5"/>
  <c r="I73" i="5"/>
  <c r="M72" i="5"/>
  <c r="L72" i="5"/>
  <c r="K72" i="5"/>
  <c r="J72" i="5"/>
  <c r="I72" i="5"/>
  <c r="M71" i="5"/>
  <c r="L71" i="5"/>
  <c r="K71" i="5"/>
  <c r="J71" i="5"/>
  <c r="I71" i="5"/>
  <c r="M70" i="5"/>
  <c r="L70" i="5"/>
  <c r="K70" i="5"/>
  <c r="J70" i="5"/>
  <c r="I70" i="5"/>
  <c r="M69" i="5"/>
  <c r="L69" i="5"/>
  <c r="K69" i="5"/>
  <c r="J69" i="5"/>
  <c r="I69" i="5"/>
  <c r="M68" i="5"/>
  <c r="L68" i="5"/>
  <c r="K68" i="5"/>
  <c r="J68" i="5"/>
  <c r="I68" i="5"/>
  <c r="M67" i="5"/>
  <c r="L67" i="5"/>
  <c r="K67" i="5"/>
  <c r="J67" i="5"/>
  <c r="I67" i="5"/>
  <c r="M66" i="5"/>
  <c r="L66" i="5"/>
  <c r="K66" i="5"/>
  <c r="J66" i="5"/>
  <c r="I66" i="5"/>
  <c r="M65" i="5"/>
  <c r="L65" i="5"/>
  <c r="K65" i="5"/>
  <c r="J65" i="5"/>
  <c r="I65" i="5"/>
  <c r="M64" i="5"/>
  <c r="L64" i="5"/>
  <c r="K64" i="5"/>
  <c r="J64" i="5"/>
  <c r="I64" i="5"/>
  <c r="M63" i="5"/>
  <c r="L63" i="5"/>
  <c r="K63" i="5"/>
  <c r="J63" i="5"/>
  <c r="I63" i="5"/>
  <c r="M62" i="5"/>
  <c r="L62" i="5"/>
  <c r="K62" i="5"/>
  <c r="J62" i="5"/>
  <c r="I62" i="5"/>
  <c r="M61" i="5"/>
  <c r="L61" i="5"/>
  <c r="K61" i="5"/>
  <c r="J61" i="5"/>
  <c r="I61" i="5"/>
  <c r="M60" i="5"/>
  <c r="L60" i="5"/>
  <c r="K60" i="5"/>
  <c r="J60" i="5"/>
  <c r="I60" i="5"/>
  <c r="M59" i="5"/>
  <c r="L59" i="5"/>
  <c r="K59" i="5"/>
  <c r="J59" i="5"/>
  <c r="I59" i="5"/>
  <c r="M58" i="5"/>
  <c r="L58" i="5"/>
  <c r="K58" i="5"/>
  <c r="J58" i="5"/>
  <c r="I58" i="5"/>
  <c r="M57" i="5"/>
  <c r="L57" i="5"/>
  <c r="K57" i="5"/>
  <c r="J57" i="5"/>
  <c r="I57" i="5"/>
  <c r="M56" i="5"/>
  <c r="L56" i="5"/>
  <c r="K56" i="5"/>
  <c r="J56" i="5"/>
  <c r="I56" i="5"/>
  <c r="M55" i="5"/>
  <c r="L55" i="5"/>
  <c r="K55" i="5"/>
  <c r="J55" i="5"/>
  <c r="I55" i="5"/>
  <c r="M54" i="5"/>
  <c r="L54" i="5"/>
  <c r="K54" i="5"/>
  <c r="J54" i="5"/>
  <c r="I54" i="5"/>
  <c r="M53" i="5"/>
  <c r="L53" i="5"/>
  <c r="K53" i="5"/>
  <c r="J53" i="5"/>
  <c r="I53" i="5"/>
  <c r="M52" i="5"/>
  <c r="L52" i="5"/>
  <c r="K52" i="5"/>
  <c r="J52" i="5"/>
  <c r="I52" i="5"/>
  <c r="M51" i="5"/>
  <c r="L51" i="5"/>
  <c r="K51" i="5"/>
  <c r="J51" i="5"/>
  <c r="I51" i="5"/>
  <c r="M50" i="5"/>
  <c r="L50" i="5"/>
  <c r="K50" i="5"/>
  <c r="J50" i="5"/>
  <c r="I50" i="5"/>
  <c r="M49" i="5"/>
  <c r="L49" i="5"/>
  <c r="K49" i="5"/>
  <c r="J49" i="5"/>
  <c r="I49" i="5"/>
  <c r="M48" i="5"/>
  <c r="L48" i="5"/>
  <c r="K48" i="5"/>
  <c r="J48" i="5"/>
  <c r="I48" i="5"/>
  <c r="M47" i="5"/>
  <c r="L47" i="5"/>
  <c r="K47" i="5"/>
  <c r="J47" i="5"/>
  <c r="I47" i="5"/>
  <c r="M46" i="5"/>
  <c r="L46" i="5"/>
  <c r="K46" i="5"/>
  <c r="J46" i="5"/>
  <c r="I46" i="5"/>
  <c r="M45" i="5"/>
  <c r="L45" i="5"/>
  <c r="K45" i="5"/>
  <c r="J45" i="5"/>
  <c r="I45" i="5"/>
  <c r="M44" i="5"/>
  <c r="L44" i="5"/>
  <c r="K44" i="5"/>
  <c r="J44" i="5"/>
  <c r="I44" i="5"/>
  <c r="M43" i="5"/>
  <c r="L43" i="5"/>
  <c r="K43" i="5"/>
  <c r="J43" i="5"/>
  <c r="I43" i="5"/>
  <c r="M42" i="5"/>
  <c r="L42" i="5"/>
  <c r="K42" i="5"/>
  <c r="J42" i="5"/>
  <c r="I42" i="5"/>
  <c r="M41" i="5"/>
  <c r="L41" i="5"/>
  <c r="K41" i="5"/>
  <c r="J41" i="5"/>
  <c r="I41" i="5"/>
  <c r="M40" i="5"/>
  <c r="L40" i="5"/>
  <c r="K40" i="5"/>
  <c r="J40" i="5"/>
  <c r="I40" i="5"/>
  <c r="M39" i="5"/>
  <c r="L39" i="5"/>
  <c r="K39" i="5"/>
  <c r="J39" i="5"/>
  <c r="I39" i="5"/>
  <c r="M38" i="5"/>
  <c r="L38" i="5"/>
  <c r="K38" i="5"/>
  <c r="J38" i="5"/>
  <c r="I38" i="5"/>
  <c r="M37" i="5"/>
  <c r="L37" i="5"/>
  <c r="K37" i="5"/>
  <c r="J37" i="5"/>
  <c r="I37" i="5"/>
  <c r="M36" i="5"/>
  <c r="L36" i="5"/>
  <c r="K36" i="5"/>
  <c r="J36" i="5"/>
  <c r="I36" i="5"/>
  <c r="M35" i="5"/>
  <c r="L35" i="5"/>
  <c r="K35" i="5"/>
  <c r="J35" i="5"/>
  <c r="I35" i="5"/>
  <c r="M34" i="5"/>
  <c r="L34" i="5"/>
  <c r="K34" i="5"/>
  <c r="J34" i="5"/>
  <c r="I34" i="5"/>
  <c r="M33" i="5"/>
  <c r="L33" i="5"/>
  <c r="K33" i="5"/>
  <c r="J33" i="5"/>
  <c r="I33" i="5"/>
  <c r="M32" i="5"/>
  <c r="L32" i="5"/>
  <c r="K32" i="5"/>
  <c r="J32" i="5"/>
  <c r="I32" i="5"/>
  <c r="M31" i="5"/>
  <c r="L31" i="5"/>
  <c r="K31" i="5"/>
  <c r="J31" i="5"/>
  <c r="I31" i="5"/>
  <c r="M30" i="5"/>
  <c r="L30" i="5"/>
  <c r="K30" i="5"/>
  <c r="J30" i="5"/>
  <c r="I30" i="5"/>
  <c r="M29" i="5"/>
  <c r="L29" i="5"/>
  <c r="K29" i="5"/>
  <c r="J29" i="5"/>
  <c r="I29" i="5"/>
  <c r="M28" i="5"/>
  <c r="L28" i="5"/>
  <c r="K28" i="5"/>
  <c r="J28" i="5"/>
  <c r="I28" i="5"/>
  <c r="M27" i="5"/>
  <c r="L27" i="5"/>
  <c r="K27" i="5"/>
  <c r="J27" i="5"/>
  <c r="I27" i="5"/>
  <c r="M26" i="5"/>
  <c r="L26" i="5"/>
  <c r="K26" i="5"/>
  <c r="J26" i="5"/>
  <c r="I26" i="5"/>
  <c r="M25" i="5"/>
  <c r="L25" i="5"/>
  <c r="K25" i="5"/>
  <c r="J25" i="5"/>
  <c r="I25" i="5"/>
  <c r="M24" i="5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M18" i="5"/>
  <c r="L18" i="5"/>
  <c r="K18" i="5"/>
  <c r="J18" i="5"/>
  <c r="I18" i="5"/>
  <c r="M17" i="5"/>
  <c r="L17" i="5"/>
  <c r="K17" i="5"/>
  <c r="J17" i="5"/>
  <c r="I17" i="5"/>
  <c r="M16" i="5"/>
  <c r="L16" i="5"/>
  <c r="K16" i="5"/>
  <c r="J16" i="5"/>
  <c r="I16" i="5"/>
  <c r="M15" i="5"/>
  <c r="L15" i="5"/>
  <c r="K15" i="5"/>
  <c r="J15" i="5"/>
  <c r="I15" i="5"/>
  <c r="M14" i="5"/>
  <c r="L14" i="5"/>
  <c r="K14" i="5"/>
  <c r="J14" i="5"/>
  <c r="I14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M4" i="5"/>
  <c r="L4" i="5"/>
  <c r="K4" i="5"/>
  <c r="J4" i="5"/>
  <c r="I4" i="5"/>
  <c r="M3" i="5"/>
  <c r="L3" i="5"/>
  <c r="K3" i="5"/>
  <c r="J3" i="5"/>
  <c r="I3" i="5"/>
  <c r="M2" i="5"/>
  <c r="L2" i="5"/>
  <c r="K2" i="5"/>
  <c r="J2" i="5"/>
  <c r="I2" i="5"/>
</calcChain>
</file>

<file path=xl/sharedStrings.xml><?xml version="1.0" encoding="utf-8"?>
<sst xmlns="http://schemas.openxmlformats.org/spreadsheetml/2006/main" count="3719" uniqueCount="1365">
  <si>
    <t>Adressatenliste</t>
  </si>
  <si>
    <t>KATEGORIE</t>
  </si>
  <si>
    <t>TITEL</t>
  </si>
  <si>
    <t>ADRESSE</t>
  </si>
  <si>
    <t>E-Mail</t>
  </si>
  <si>
    <t>Kantone</t>
  </si>
  <si>
    <t>Cancelleria dello Stato del Cantone Ticino</t>
  </si>
  <si>
    <t>can-scds@ti.ch</t>
  </si>
  <si>
    <t>Chancellerie d’Etat du Canton de Genève</t>
  </si>
  <si>
    <t xml:space="preserve">Rue de l'Hôtel-de-Ville 2
Case postale 3964
1211 Genève 3
</t>
  </si>
  <si>
    <t>service-adm.ce@etat.ge.ch</t>
  </si>
  <si>
    <t>Chancellerie d’Etat du Canton de Neuchâtel</t>
  </si>
  <si>
    <t xml:space="preserve">Le Château
Rue de la Collégiale 12
2000 Neuchâtel
</t>
  </si>
  <si>
    <t>Secretariat.chancellerie@ne.ch</t>
  </si>
  <si>
    <t>Chancellerie d’Etat du Canton de Vaud</t>
  </si>
  <si>
    <t xml:space="preserve">Place du Château 4
1014 Lausanne
</t>
  </si>
  <si>
    <t>info.chancellerie@vd.ch</t>
  </si>
  <si>
    <t>Chancellerie d’Etat du Canton du Jura</t>
  </si>
  <si>
    <t xml:space="preserve">2, rue de l’Hôpital
2800 Delémont
</t>
  </si>
  <si>
    <t>chancellerie@jura.ch</t>
  </si>
  <si>
    <t>Chancellerie d’Etat du Canton du Valais</t>
  </si>
  <si>
    <t xml:space="preserve">Planta 3
1950 Sion
</t>
  </si>
  <si>
    <t>Chancellerie@admin.vs.ch</t>
  </si>
  <si>
    <t xml:space="preserve">Chancellerie d'Etat du Canton de Fribourg </t>
  </si>
  <si>
    <t xml:space="preserve">Rue des Chanoines 17
1701 Fribourg
</t>
  </si>
  <si>
    <t xml:space="preserve">Kantonskanzlei des Kantons Appenzell Ausserrhoden </t>
  </si>
  <si>
    <t xml:space="preserve">Regierungsgebäude
9102 Herisau
</t>
  </si>
  <si>
    <t>Kantonskanzlei@ar.ch</t>
  </si>
  <si>
    <t xml:space="preserve">Konferenz der Kantonsregierungen (KdK)
Conférence des gouvernements cantonaux (CdC)
Conferenza dei Governi cantonali (CdC)
</t>
  </si>
  <si>
    <t xml:space="preserve">Sekretariat
Haus der Kantone
Speichergasse 6 
Postfach 
3001 Bern 
</t>
  </si>
  <si>
    <t>mail@kdk.ch</t>
  </si>
  <si>
    <t xml:space="preserve">Ratskanzlei des Kantons Appenzell Innerrhoden </t>
  </si>
  <si>
    <t xml:space="preserve">Marktgasse 2
9050 Appenzell
</t>
  </si>
  <si>
    <t>info@rk.ai.ch</t>
  </si>
  <si>
    <t xml:space="preserve">Staatskanzlei des Kantons Aargau </t>
  </si>
  <si>
    <t xml:space="preserve">Regierungsgebäude
5001 Aarau
</t>
  </si>
  <si>
    <t>staatskanzlei@ag.ch</t>
  </si>
  <si>
    <t xml:space="preserve">Staatskanzlei des Kantons Basel-Stadt </t>
  </si>
  <si>
    <t xml:space="preserve">Marktplatz 9
4001 Basel
</t>
  </si>
  <si>
    <t>staatskanzlei@bs.ch</t>
  </si>
  <si>
    <t>Staatskanzlei des Kantons Bern</t>
  </si>
  <si>
    <t xml:space="preserve">Postgasse 68
3000 Bern 8
</t>
  </si>
  <si>
    <t xml:space="preserve">Staatskanzlei des Kantons Glarus </t>
  </si>
  <si>
    <t xml:space="preserve">Rathaus
8750 Glarus
</t>
  </si>
  <si>
    <t xml:space="preserve">staatskanzlei@gl.ch </t>
  </si>
  <si>
    <t xml:space="preserve">Staatskanzlei des Kantons Luzern </t>
  </si>
  <si>
    <t xml:space="preserve">Bahnhofstrasse 15
6002 Luzern
</t>
  </si>
  <si>
    <t>staatskanzlei@lu.ch</t>
  </si>
  <si>
    <t xml:space="preserve">Staatskanzlei des Kantons Nidwalden </t>
  </si>
  <si>
    <t xml:space="preserve">Dorfplatz 2
Postfach 1246 
6371 Stans
</t>
  </si>
  <si>
    <t>staatskanzlei@nw.ch</t>
  </si>
  <si>
    <t xml:space="preserve">Staatskanzlei des Kantons Obwalden </t>
  </si>
  <si>
    <t xml:space="preserve">Rathaus
6061 Sarnen 
</t>
  </si>
  <si>
    <t>staatskanzlei@ow.ch</t>
  </si>
  <si>
    <t xml:space="preserve">Staatskanzlei des Kantons Schaffhausen </t>
  </si>
  <si>
    <t xml:space="preserve">Beckenstube 7
8200 Schaffhausen
</t>
  </si>
  <si>
    <t>staatskanzlei@ktsh.ch</t>
  </si>
  <si>
    <t xml:space="preserve">Staatskanzlei des Kantons Schwyz </t>
  </si>
  <si>
    <t xml:space="preserve">Regierungsgebäude
Bahnhofstrasse 9
Postfach 1260
6431 Schwyz
</t>
  </si>
  <si>
    <t>stk@sz.ch</t>
  </si>
  <si>
    <t xml:space="preserve">Staatskanzlei des Kantons Solothurn </t>
  </si>
  <si>
    <t xml:space="preserve">Rathaus
Barfüssergasse 24
4509 Solothurn
</t>
  </si>
  <si>
    <t>kanzlei@sk.so.ch</t>
  </si>
  <si>
    <t xml:space="preserve">Staatskanzlei des Kantons St. Gallen </t>
  </si>
  <si>
    <t xml:space="preserve">Regierungsgebäude
9001 St. Gallen 
</t>
  </si>
  <si>
    <t>info.sk@sg.ch</t>
  </si>
  <si>
    <t xml:space="preserve">Staatskanzlei des Kantons Thurgau </t>
  </si>
  <si>
    <t xml:space="preserve">Regierungsgebäude
Zürcherstrasse 188
8510 Frauenfeld
</t>
  </si>
  <si>
    <t>staatskanzlei@tg.ch</t>
  </si>
  <si>
    <t xml:space="preserve">Staatskanzlei des Kantons Zug </t>
  </si>
  <si>
    <t xml:space="preserve">Seestrasse 2
Regierungsgebäude 
am Postplatz
6300 Zug
</t>
  </si>
  <si>
    <t>info@zg.ch</t>
  </si>
  <si>
    <t>Staatskanzlei des Kantons Zürich</t>
  </si>
  <si>
    <t xml:space="preserve">Neumühlequai 10
Postfach
8090 Zürich
</t>
  </si>
  <si>
    <t>staatskanzlei@sk.zh.ch</t>
  </si>
  <si>
    <t xml:space="preserve">Standeskanzlei des Kantons Graubünden </t>
  </si>
  <si>
    <t xml:space="preserve">Reichsgasse 35
7001 Chur
</t>
  </si>
  <si>
    <t>info@gr.ch</t>
  </si>
  <si>
    <t xml:space="preserve">Standeskanzlei des Kantons Uri </t>
  </si>
  <si>
    <t xml:space="preserve">Rathausplatz 1
6460 Altdorf 
</t>
  </si>
  <si>
    <t>ds.la@ur.ch</t>
  </si>
  <si>
    <t xml:space="preserve">Generalsekretariat 
Hirschengraben 9
Postfach
3001 Bern
</t>
  </si>
  <si>
    <t xml:space="preserve">Nägeligasse 9
Postfach 
3001 Bern
</t>
  </si>
  <si>
    <t>vernehmlassungen@evppev.ch</t>
  </si>
  <si>
    <t xml:space="preserve">Generalsekretariat
Neuengasse 20
Postfach 
3001 Bern
</t>
  </si>
  <si>
    <t xml:space="preserve">info@fdp.ch </t>
  </si>
  <si>
    <t xml:space="preserve">Waisenhausplatz 21 
3011 Bern
</t>
  </si>
  <si>
    <t>gruene@gruene.ch</t>
  </si>
  <si>
    <t>schweiz@grunliberale.ch</t>
  </si>
  <si>
    <t xml:space="preserve">Via Monte Boglia 3
Case postale 4562
6904 Lugano
</t>
  </si>
  <si>
    <t>lorenzo.quadri@mattino.ch</t>
  </si>
  <si>
    <t>pdaz@pda.ch</t>
  </si>
  <si>
    <t xml:space="preserve">Generalsekretariat
Postfach 8252 
3001 Bern 
</t>
  </si>
  <si>
    <t xml:space="preserve">Zentralsekretariat
Theaterplatz 4
Postfach
3001 Bern 
</t>
  </si>
  <si>
    <t>Schweizerische Arbeitsgemeinschaft für die Berggebiete</t>
  </si>
  <si>
    <t xml:space="preserve">Seilerstrasse 4
Postfach
3001 Bern
</t>
  </si>
  <si>
    <t>info@sab.ch</t>
  </si>
  <si>
    <t>Schweizerischer Gemeindeverband</t>
  </si>
  <si>
    <t xml:space="preserve">Laupenstrasse 35
3008 Bern
</t>
  </si>
  <si>
    <t>verband@chgemeinden.ch</t>
  </si>
  <si>
    <t>Schweizerischer Städteverband</t>
  </si>
  <si>
    <t xml:space="preserve">Monbijoustrasse 8
Postfach
3001 Bern
</t>
  </si>
  <si>
    <t>info@staedteverband.ch</t>
  </si>
  <si>
    <t xml:space="preserve">economiesuisse 
Verband der Schweizer Unternehmen 
Fédération des entreprises suisses 
Federazione delle imprese svizzere 
Swiss business federation 
</t>
  </si>
  <si>
    <t xml:space="preserve">Hegibachstrasse 47
Postfach 
8032 Zürich
</t>
  </si>
  <si>
    <t xml:space="preserve">Kaufmännischer Verband Schweiz  
Société suisse des employés de commerce 
Società svizzera degli impiegati di commercio 
</t>
  </si>
  <si>
    <t xml:space="preserve">Hans-Huber-Strasse 4
Postfach 1853
8027 Zürich 
</t>
  </si>
  <si>
    <t xml:space="preserve">Schweiz. Bauernverband (SBV) 
Union suisse des paysans (USP) 
Unione svizzera dei contadini (USC) 
</t>
  </si>
  <si>
    <t xml:space="preserve">Laurstrasse 10 
5201 Brugg
</t>
  </si>
  <si>
    <t>info@sbv-usp.ch</t>
  </si>
  <si>
    <t xml:space="preserve">Schweiz. Gewerkschaftsbund (SGB)
Union syndicale suisse (USS) 
Unione sindacale svizzera (USS) 
</t>
  </si>
  <si>
    <t xml:space="preserve">Monbijoustrasse 61
Postfach
3000 Bern 23
</t>
  </si>
  <si>
    <t>info@sgb.ch</t>
  </si>
  <si>
    <t xml:space="preserve">Schweizerische Bankiervereinigung (SBV) 
Association suisse des banquiers (ASB) 
Associazione svizzera dei banchieri (ASB) 
Swiss Bankers Association 
</t>
  </si>
  <si>
    <t xml:space="preserve">Postfach 4182 
4002 Basel
</t>
  </si>
  <si>
    <t>office@sba.ch</t>
  </si>
  <si>
    <t xml:space="preserve">Schweizerischer Arbeitgeberverband 
Union patronale suisse 
Unione svizzera degli imprenditori 
</t>
  </si>
  <si>
    <t xml:space="preserve">Hegibachstrasse 47
Postfach
8032 Zürich
</t>
  </si>
  <si>
    <t>verband@arbeitgeber.ch</t>
  </si>
  <si>
    <t xml:space="preserve">Schweizerischer Gewerbeverband (SGV) 
Union suisse des arts et métiers (USAM) 
Unione svizzera delle arti e mestieri (USAM) 
</t>
  </si>
  <si>
    <t xml:space="preserve">Schwarztorstrasse 26
Postfach 
3001 Bern
</t>
  </si>
  <si>
    <t>info@sgv-usam.ch</t>
  </si>
  <si>
    <t>Travail.Suisse</t>
  </si>
  <si>
    <t xml:space="preserve">Hopfenweg 21
Postfach 5775 
3001 Bern
</t>
  </si>
  <si>
    <t>info@travailsuisse.ch</t>
  </si>
  <si>
    <t>Amt für Energie und Verkehr Graubünden</t>
  </si>
  <si>
    <t xml:space="preserve">Amt für öffentlichen Verkehr und Verkehrskoordination
des Kantons Bern
</t>
  </si>
  <si>
    <t xml:space="preserve">Bau- und Justizdepartement
des Kantons Solothurn
</t>
  </si>
  <si>
    <t xml:space="preserve">Amt für Verkehr und Tiefbau
Rötihof
Werkhofstrasse 65
4509 Solothurn
</t>
  </si>
  <si>
    <t xml:space="preserve">Bau- und Umweltschutzdirektion
des Kanton Basel-Land
</t>
  </si>
  <si>
    <t xml:space="preserve">Bau- und Verkehrsdepartement 
des Kantons Basel-Stadt
</t>
  </si>
  <si>
    <t xml:space="preserve">Mobilität
Dufourstrasse 40/50
4001 Basel
</t>
  </si>
  <si>
    <t>Baudepartement des Kantons Schwyz</t>
  </si>
  <si>
    <t xml:space="preserve">Amt für öffentlichen Verkehr
Postfach 1250
6431 Schwyz
</t>
  </si>
  <si>
    <t>markus.meyer@sz.ch</t>
  </si>
  <si>
    <t>Baudirektion des Kantons Nidwalden</t>
  </si>
  <si>
    <t xml:space="preserve">Amt für Mobilität 
Buochserstrasse 1
Postfach 1241
6371 Stans
</t>
  </si>
  <si>
    <t xml:space="preserve">Canton du Valais 
Service de la mobilité, au sein du Département de la mobilité, du territoire et de l'environnement 
</t>
  </si>
  <si>
    <t>Departement Bau- und Volkswirtschaft</t>
  </si>
  <si>
    <t xml:space="preserve">Departementssekretariat
Fachstelle öffentlicher Verkehr
Kasernenstrasse 17 A
9102 Herisau
</t>
  </si>
  <si>
    <t xml:space="preserve">Departement für Inneres und Volkswirtschaft
des Kantons Thurgau
</t>
  </si>
  <si>
    <t>Dipartimento del territorio</t>
  </si>
  <si>
    <t xml:space="preserve">Sezione della mobilità
Via Franco Zorzi 13
Casella postale 2170
6501 Bellinzona
</t>
  </si>
  <si>
    <t>Direction générale des transports (DGT)</t>
  </si>
  <si>
    <t xml:space="preserve">Case postale 271 
1211 Genève 8
</t>
  </si>
  <si>
    <t>david.favre@etat.ge.ch</t>
  </si>
  <si>
    <t xml:space="preserve">Etat de Vaud
Direction générale de la mobilité et des routes (DGMR)
</t>
  </si>
  <si>
    <t xml:space="preserve">Management des transports
Place de la Riponne 10
1014 Lausanne
</t>
  </si>
  <si>
    <t xml:space="preserve">Kanton Aargau
Departement Bau, Verkehr und Umwelt
</t>
  </si>
  <si>
    <t xml:space="preserve">Abteilung Verkehr
Entfelderstrasse 22
5001 Aarau
</t>
  </si>
  <si>
    <t>hans-ruedi.rihs@ag.ch</t>
  </si>
  <si>
    <t xml:space="preserve">Kanton Glarus
Bau und Umwelt
</t>
  </si>
  <si>
    <t xml:space="preserve">Fachstelle öffentlicher Verkehr
Kirchstrasse 2
8750 Glarus
</t>
  </si>
  <si>
    <t>markus.josi@gl.ch</t>
  </si>
  <si>
    <t xml:space="preserve">Kanton Schaffhausen
Baudepartement
</t>
  </si>
  <si>
    <t xml:space="preserve">Koordinationsstelle öffentlicher Verkehr
Rosengasse 8
8200 Schaffhausen
</t>
  </si>
  <si>
    <t>rene.meyer@ktsh.ch</t>
  </si>
  <si>
    <t>République et Canton de Neuchâtel</t>
  </si>
  <si>
    <t xml:space="preserve">Service des transports
Rue de Tivoli 22
2002 Neuchâtel
</t>
  </si>
  <si>
    <t xml:space="preserve">République et Canton du Jura
Service du développement territorial
</t>
  </si>
  <si>
    <t>david.asseo@jura.ch</t>
  </si>
  <si>
    <t xml:space="preserve">Service de la mobilité SMo
Amt für Mobilität MobA
</t>
  </si>
  <si>
    <t xml:space="preserve">Grand-Rue 32
1701 Fribourg
</t>
  </si>
  <si>
    <t>gregoire.cantin@fr.ch</t>
  </si>
  <si>
    <t>Verkehrsverbund Luzern</t>
  </si>
  <si>
    <t xml:space="preserve">Seidenhofstrasse 2
Postfach 4306
6002 Luzern
</t>
  </si>
  <si>
    <t>pascal.sueess@vvl.ch</t>
  </si>
  <si>
    <t>josef.durrer@ow.ch</t>
  </si>
  <si>
    <t>Volkswirtschaftsdepartement des Kantons St. Gallen</t>
  </si>
  <si>
    <t xml:space="preserve">Amt für öffentlichen Verkehr
Davidstrasse 35
9001 St. Gallen
</t>
  </si>
  <si>
    <t>patrick.ruggli@sg.ch</t>
  </si>
  <si>
    <t xml:space="preserve">Volkswirtschaftsdepartement
des Kantons Appenzell I.Rh.
</t>
  </si>
  <si>
    <t xml:space="preserve">Departementssekretariat
Amt für öffentlichen Verkehr
Marktgasse 2
9050 Appenzell
</t>
  </si>
  <si>
    <t>Volkswirtschaftsdirektion Uri</t>
  </si>
  <si>
    <t xml:space="preserve">Direktionssekretariat
Klausenstrasse 4
6460 Altdorf
</t>
  </si>
  <si>
    <t>thomas.aschwanden@ur.ch</t>
  </si>
  <si>
    <t xml:space="preserve">Dählhölzliweg 12
3000 Bern 6
</t>
  </si>
  <si>
    <t>Zürcher Verkehrsverbund (ZVV)</t>
  </si>
  <si>
    <t xml:space="preserve">Hofwiesenstrasse 370
Postfach
8090 Zürich
</t>
  </si>
  <si>
    <t>Transportunternehmen</t>
  </si>
  <si>
    <t>AAGL Autobus AG Liestal Öffentlicher Verkehr</t>
  </si>
  <si>
    <t xml:space="preserve">Industriestrasse 11
4410 Liestal
</t>
  </si>
  <si>
    <t>info@aagl.ch</t>
  </si>
  <si>
    <t>AAGR Auto AG Rothenburg</t>
  </si>
  <si>
    <t xml:space="preserve">Stationsstrasse 88
6023 Rothenburg
</t>
  </si>
  <si>
    <t>rothenburg@autoag.ch</t>
  </si>
  <si>
    <t>AAGS Auto AG Schwyz</t>
  </si>
  <si>
    <t xml:space="preserve">Bahnhofstrasse 4
6431 Schwyz
</t>
  </si>
  <si>
    <t>info@aags.ch</t>
  </si>
  <si>
    <t>AAGU AUTO AG URI</t>
  </si>
  <si>
    <t xml:space="preserve">Ried 1
6467 Schattdorf
</t>
  </si>
  <si>
    <t>info@aagu.ch</t>
  </si>
  <si>
    <t>AB Appenzeller Bahnen AG</t>
  </si>
  <si>
    <t xml:space="preserve">St. Gallerstrasse 53
9102 Herisau
</t>
  </si>
  <si>
    <t>ABl Autolinee Bleniesi SA</t>
  </si>
  <si>
    <t xml:space="preserve">Via Guisan 1
Casella postale 1532
6710 Biasca
</t>
  </si>
  <si>
    <t>info@autolinee.ch</t>
  </si>
  <si>
    <t>AFA Automobilverkehr Frutigen-Adelboden AG</t>
  </si>
  <si>
    <t xml:space="preserve">Dorfstrasse 4
Postfach 99
3715 Adelboden
</t>
  </si>
  <si>
    <t>AMSA Autolinea Mendrisiense SA</t>
  </si>
  <si>
    <t xml:space="preserve">Casella postale 236
6830 Chiasso
</t>
  </si>
  <si>
    <t>amsa@amsa.ch</t>
  </si>
  <si>
    <t xml:space="preserve">Kreuzlingerstrasse 36a
8580 Amriswil
</t>
  </si>
  <si>
    <t>ARAG Rottal Auto AG</t>
  </si>
  <si>
    <t xml:space="preserve">Rütmattstrasse 2
Postfach 135
6017 Ruswil
</t>
  </si>
  <si>
    <t>rottal@eurobus.ch</t>
  </si>
  <si>
    <t>info@aletschbahnen.ch</t>
  </si>
  <si>
    <t>ARL Società Autolinee Regionali Luganesi</t>
  </si>
  <si>
    <t xml:space="preserve">Via al Lido 2
6962 Viganello
</t>
  </si>
  <si>
    <t>AS Autobetrieb Sernftal AG</t>
  </si>
  <si>
    <t>8765 Engi</t>
  </si>
  <si>
    <t xml:space="preserve">ASGS Les cars Ballestraz fils SA
Autotransports Sion - Grône – Sierre
</t>
  </si>
  <si>
    <t xml:space="preserve">Rue des Etreys 14
3979 Grône
</t>
  </si>
  <si>
    <t>info@ballestraz.ch</t>
  </si>
  <si>
    <t>asm Aare Seeland mobil AG</t>
  </si>
  <si>
    <t xml:space="preserve">Grubenstrasse 12
4900 Langenthal
</t>
  </si>
  <si>
    <t>info@asmobil.ch</t>
  </si>
  <si>
    <t>AVA Aargau Verkehrs AG</t>
  </si>
  <si>
    <t xml:space="preserve">Aargau Verkehr AG (AVA)
Hintere Bahnhofstrasse 85
Postfach 4331
5001 Aarau
</t>
  </si>
  <si>
    <t>direktion@aargauverkehr.ch</t>
  </si>
  <si>
    <t xml:space="preserve">AVJ
Société anonyme des auto-transports de la Vallée de Joux 
</t>
  </si>
  <si>
    <t xml:space="preserve">Bas-des-Bioux 1
1346 Les Bioux
</t>
  </si>
  <si>
    <t>info@avj.ch</t>
  </si>
  <si>
    <t xml:space="preserve">AWA Ortsgemeinde Amden
Autobusbetrieb Weesen – Amden 
</t>
  </si>
  <si>
    <t xml:space="preserve">Dorfstrasse 25
8873 Amden
</t>
  </si>
  <si>
    <t>info@awa-bus.ch</t>
  </si>
  <si>
    <t>BBA Busbetrieb Aarau AG (BBA)</t>
  </si>
  <si>
    <t>BGU Busbetrieb Grenchen und Umgebung AG</t>
  </si>
  <si>
    <t xml:space="preserve">Lebernstrasse 43
Postfach 243
2540 Grenchen
</t>
  </si>
  <si>
    <t>hans-rudolf.zumstein@bgu.ch</t>
  </si>
  <si>
    <t>BLAG Busland AG</t>
  </si>
  <si>
    <t xml:space="preserve">Bucherstrasse 3 
3400 Burgdorf 
</t>
  </si>
  <si>
    <t>info@busland.ch</t>
  </si>
  <si>
    <t>BLS AG</t>
  </si>
  <si>
    <t xml:space="preserve">Genfergasse 11
3001 Bern
</t>
  </si>
  <si>
    <t>direktion@bls.ch</t>
  </si>
  <si>
    <t>BLT Baselland Transport AG</t>
  </si>
  <si>
    <t xml:space="preserve">Grenzweg 1
4104 Oberwil BL
</t>
  </si>
  <si>
    <t>info@blt.ch</t>
  </si>
  <si>
    <t xml:space="preserve">BLWE Genossenschaft Busbetrieb Lichtensteig
Wattwil-Ebnat-Kappel
</t>
  </si>
  <si>
    <t>info@blwe.ch</t>
  </si>
  <si>
    <t xml:space="preserve">Twing
6084 Hasliberg Wasserwendi
</t>
  </si>
  <si>
    <t>info@meiringen-hasliberg.ch</t>
  </si>
  <si>
    <t>BOB Berner Oberland-Bahnen AG</t>
  </si>
  <si>
    <t xml:space="preserve">Harderstrasse 14
3800 Interlaken
</t>
  </si>
  <si>
    <t>info@jungfrau.ch</t>
  </si>
  <si>
    <t>info@bogg.ch</t>
  </si>
  <si>
    <t>BOS BUS Ostschweiz AG</t>
  </si>
  <si>
    <t xml:space="preserve">Schöntalstrasse 1
9450 Altstätten SG
</t>
  </si>
  <si>
    <t>info@busost.ch</t>
  </si>
  <si>
    <t>BRER Busbetrieb Rapperswil-Eschenbach-Rüti ZH</t>
  </si>
  <si>
    <t>info@schneiderbus.ch</t>
  </si>
  <si>
    <t>BRSB Braunwald-Standseilbahn AG</t>
  </si>
  <si>
    <t xml:space="preserve">Dorfstrasse 2
8784 Braunwald
</t>
  </si>
  <si>
    <t>info@braunwaldbahn.ch</t>
  </si>
  <si>
    <t>BSU Busbetrieb Solothurn und Umgebung AG</t>
  </si>
  <si>
    <t xml:space="preserve">Tiefenaustrasse 2
Postfach
3048 Worblaufen
</t>
  </si>
  <si>
    <t>info@bsu.ch</t>
  </si>
  <si>
    <t>BVB Basler Verkehrs-Betriebe</t>
  </si>
  <si>
    <t xml:space="preserve">Claragraben 55
Postfach
4005 Basel
</t>
  </si>
  <si>
    <t>BWS Bus Wollerau - Samstagern</t>
  </si>
  <si>
    <t xml:space="preserve">Busbetriebe Bamert GmbH Etzelstrasse 24
8832 Wollerau
</t>
  </si>
  <si>
    <t>mail@bamertbus.ch</t>
  </si>
  <si>
    <t xml:space="preserve">CGN SA
Compagnie générale de navigation
</t>
  </si>
  <si>
    <t xml:space="preserve">Av. de Rhodanie 17
Case postale 390
1001 Lausanne
</t>
  </si>
  <si>
    <t>info@cgn.ch</t>
  </si>
  <si>
    <t>CJ Compagnie des Chemins de fer du Jura SA</t>
  </si>
  <si>
    <t xml:space="preserve">Rue Général-Voirol 1
2710 Tavannes
</t>
  </si>
  <si>
    <t xml:space="preserve">information@les-cj.ch </t>
  </si>
  <si>
    <t xml:space="preserve">DB Deutsche Bahn AG
Der Beauftragte für die deutschen Eisenbahnstrecken auf Schweizer Gebiet
</t>
  </si>
  <si>
    <t xml:space="preserve">Schwarzwaldallee 200
4058 Basel
</t>
  </si>
  <si>
    <t>FART Ferrovie Autolinee Regionali Ticinesi</t>
  </si>
  <si>
    <t xml:space="preserve">Via Domenico Galli 9
Casella postale 463
6604 Locarno
</t>
  </si>
  <si>
    <t>fart@centovalli.ch</t>
  </si>
  <si>
    <t>FB Forchbahn AG</t>
  </si>
  <si>
    <t xml:space="preserve">Luggwegstrasse 65
Postfach
8048 Zürich
</t>
  </si>
  <si>
    <t>forch@forchbahn.ch</t>
  </si>
  <si>
    <t>FLP Ferrovie Luganesi</t>
  </si>
  <si>
    <t xml:space="preserve">Via Stazione 8
6982 Agno
</t>
  </si>
  <si>
    <t>info@flpsa.ch</t>
  </si>
  <si>
    <t>LDW Luftseilbahn Dallenwil-Wirzweli AG Dallenwil</t>
  </si>
  <si>
    <t xml:space="preserve">Wiesenbergstrasse 25
6383 Dallenwil 
</t>
  </si>
  <si>
    <t>LEB Compagnie du chemin de fer Lausanne-Echallens-Bercher SA</t>
  </si>
  <si>
    <t xml:space="preserve">Place de la Gare 9
Case postale 196
1040 Echallens
</t>
  </si>
  <si>
    <t>admin.leb@t-l.ch</t>
  </si>
  <si>
    <t>LFüB Luftseilbahn Fürgangen - Bellwald</t>
  </si>
  <si>
    <t xml:space="preserve">Gemeinde Bellwald Gemeindeverwaltung
3997 Bellwald
</t>
  </si>
  <si>
    <t>LKE Luftseilbahn Kalpetran - Embd</t>
  </si>
  <si>
    <t>LLB Verkehrsbetriebe Leuk-Leukerbad und Umgebung</t>
  </si>
  <si>
    <t>3952 Susten</t>
  </si>
  <si>
    <t>info@llbreisen.ch</t>
  </si>
  <si>
    <t>LRE Luftseilbahn Raron - Eischoll</t>
  </si>
  <si>
    <t xml:space="preserve">Gemeinde Eischoll
3943 Eischoll
</t>
  </si>
  <si>
    <t>gemeinde@eischoll.ch</t>
  </si>
  <si>
    <t>LRF Luftseilbahn Rhäzüns-Feldis AG</t>
  </si>
  <si>
    <t xml:space="preserve">Via Nova 27
7403 Rhäzüns 
</t>
  </si>
  <si>
    <t>lrf@feldis.ch</t>
  </si>
  <si>
    <t xml:space="preserve">LRU Luftseilbahn Raron-Unterbäch </t>
  </si>
  <si>
    <t xml:space="preserve">Munizipalgemeinde Unterbäch
Gemeindeverwaltung
3944 Unterbäch </t>
  </si>
  <si>
    <t>verwaltung@unterbaech.ch</t>
  </si>
  <si>
    <t>LSG Luftseilbahn Stalden - Staldenried - Gspon</t>
  </si>
  <si>
    <t>gemeinde@staldenried.ch</t>
  </si>
  <si>
    <t>LSH Luftseilbahn-Genossenschaft Schattdorf-Haldi</t>
  </si>
  <si>
    <t xml:space="preserve">LSH Bergstation
6469 Haldi bei Schattdorf
</t>
  </si>
  <si>
    <t>luftseilbahn@haldi-uri.ch</t>
  </si>
  <si>
    <t>LSMS Schilthornbahn AG</t>
  </si>
  <si>
    <t>info@schilthorn.ch</t>
  </si>
  <si>
    <t>LTUO Luftseilbahn Turtmann – Unterems – Oberems</t>
  </si>
  <si>
    <t xml:space="preserve">Gemeinde Oberems Gemeindeverwaltung
Moosmattenstrasse 3
3948 Oberems
</t>
  </si>
  <si>
    <t>gemeinde@oberems.ch</t>
  </si>
  <si>
    <t>LUFAG Luftseilbahn Unterterzen-Flumserberg AG</t>
  </si>
  <si>
    <t xml:space="preserve">Walenseestrasse 17
8882 Unterterzen 
</t>
  </si>
  <si>
    <t>info@lufag.ch</t>
  </si>
  <si>
    <t>MBC Transports de la région Morges-Bière-Cossonay SA</t>
  </si>
  <si>
    <t xml:space="preserve">Av. de Riond-Bosson 3
CP 232
1110 Morges 2
</t>
  </si>
  <si>
    <t>info@mbc.ch</t>
  </si>
  <si>
    <t>MGB Matterhorn Gotthard Verkehrs AG</t>
  </si>
  <si>
    <t xml:space="preserve">Matterhorn Gotthard Bahn
Bahnhofplatz 7
Postfach 80
3900 Brig
</t>
  </si>
  <si>
    <t>MOB Compagnie du Chemin de fer Montreux Oberland bernois SA</t>
  </si>
  <si>
    <t xml:space="preserve">Rue de la Gare 22
Case postale 1426
1820 Montreux
</t>
  </si>
  <si>
    <t>info@goldenpass.ch</t>
  </si>
  <si>
    <t>MVR Transports Montreux-Vevey-Riviera SA</t>
  </si>
  <si>
    <t>NHB Niederhornbahn AG</t>
  </si>
  <si>
    <t>info@stibus.ch</t>
  </si>
  <si>
    <t>NStCM Compagnie du chemin de fer Nyon-St-Cergue-Morez SA</t>
  </si>
  <si>
    <t xml:space="preserve">Rue de la Gare 45
1260 Nyon
</t>
  </si>
  <si>
    <t xml:space="preserve">nstcm@tprnov.ch </t>
  </si>
  <si>
    <t>RB RIGI BAHNEN AG</t>
  </si>
  <si>
    <t xml:space="preserve">Rigistrasse
6410 Goldau
</t>
  </si>
  <si>
    <t>rigi@rigi.ch</t>
  </si>
  <si>
    <t>RBL Regionalbus Lenzburg AG</t>
  </si>
  <si>
    <t xml:space="preserve">Lenzhardstrasse 5
5600 Lenzburg
</t>
  </si>
  <si>
    <t>rbl@eurobus.ch</t>
  </si>
  <si>
    <t>RBS Regionalverkehr Bern-Solothurn AG</t>
  </si>
  <si>
    <t xml:space="preserve">info@rbs.ch </t>
  </si>
  <si>
    <t>REGIONALPS SA</t>
  </si>
  <si>
    <t>info@regionalps.ch</t>
  </si>
  <si>
    <t>REGO Regiobus AG</t>
  </si>
  <si>
    <t xml:space="preserve">Tannenstrasse 5
Postfach 1091
9200 Gossau 2
</t>
  </si>
  <si>
    <t>info@regiobus.ch</t>
  </si>
  <si>
    <t xml:space="preserve">RhB Rhätische Bahn AG </t>
  </si>
  <si>
    <t xml:space="preserve">Bahnhofstrasse 25
Postfach
7002 Chur
</t>
  </si>
  <si>
    <t>RVBW Regionale Verkehrsbetriebe Baden-Wettingen AG</t>
  </si>
  <si>
    <t xml:space="preserve">Halbartenstrasse 5
Postfach
5430 Wettingen 1
</t>
  </si>
  <si>
    <t>info@rvbw.ch</t>
  </si>
  <si>
    <t xml:space="preserve">Ebnatstrasse 145
8207 Schaffhausen
</t>
  </si>
  <si>
    <t>SBB GmbH</t>
  </si>
  <si>
    <t>SBG SüdbadenBus GmbH</t>
  </si>
  <si>
    <t>nl-wt@suedbadenbus.de</t>
  </si>
  <si>
    <t>SBS Schifffahrt AG</t>
  </si>
  <si>
    <t>info@sbsag.ch</t>
  </si>
  <si>
    <t>SBW Stadtbus Winterthur</t>
  </si>
  <si>
    <t xml:space="preserve">Schweizerische Bundesbahnen SBB AG
Kommunikation, Public Affairs und Regulation
</t>
  </si>
  <si>
    <t xml:space="preserve">Hilfikerstrasse 1
3000 Bern 65
</t>
  </si>
  <si>
    <t>stellungnahmen@sbb.ch</t>
  </si>
  <si>
    <t>SGV Schifffahrtsgesellschaft des Vierwaldstättersees AG</t>
  </si>
  <si>
    <t xml:space="preserve">Werftestrasse 5
6002 Luzern
</t>
  </si>
  <si>
    <t>info@lakelucerne.ch</t>
  </si>
  <si>
    <t xml:space="preserve">SMC 
Compagnie de Chemin de Fer et d'Autobus Sierre-Montana-Crans SA
</t>
  </si>
  <si>
    <t xml:space="preserve">Av. de la Gare 28
Case postale 362
3963 Crans-Montana 1
</t>
  </si>
  <si>
    <t>info@cie-smc.ch</t>
  </si>
  <si>
    <t xml:space="preserve">SMtS
Funiculaire Saint-Imier - Mont-Soleil SA
</t>
  </si>
  <si>
    <t xml:space="preserve">Case postale 102
2610 St-Imier
</t>
  </si>
  <si>
    <t>info@funisolaire.ch</t>
  </si>
  <si>
    <t xml:space="preserve">SNL
Società navigazione del Lago di Lugano
</t>
  </si>
  <si>
    <t xml:space="preserve">Via Castagnola 12
6906 Lugano
</t>
  </si>
  <si>
    <t>info@lakelugano.ch</t>
  </si>
  <si>
    <t>SOB Schweizerische Südostbahn AG</t>
  </si>
  <si>
    <t xml:space="preserve">Bahnhofplatz 1a
9001 St. Gallen
</t>
  </si>
  <si>
    <t xml:space="preserve">info@sob.ch </t>
  </si>
  <si>
    <t>SRI Luftseilbahngenossenschaft Illgau</t>
  </si>
  <si>
    <t xml:space="preserve">Stoosplatz 1
6433 Stoos
</t>
  </si>
  <si>
    <t>info@stoos.ch</t>
  </si>
  <si>
    <t>SVB Städtische Verkehrsbetriebe Bern (bernmobil)</t>
  </si>
  <si>
    <t xml:space="preserve">Eigerplatz 3
3000 Bern 14
</t>
  </si>
  <si>
    <t>SZU Sihltal Zürich Uetliberg Bahn AG</t>
  </si>
  <si>
    <t xml:space="preserve">Wolframplatz 21
8045 Zürich
</t>
  </si>
  <si>
    <t>info@szu.ch</t>
  </si>
  <si>
    <t xml:space="preserve">TDCA Téléphérique Dorénaz - Champex d'Alesse
Commune de Dorénaz
</t>
  </si>
  <si>
    <t xml:space="preserve">Administration communale
1905 Dorénaz
</t>
  </si>
  <si>
    <t>Thurbo AG</t>
  </si>
  <si>
    <t xml:space="preserve">Bahnhofstrasse 31
8280  Kreuzlingen
</t>
  </si>
  <si>
    <t xml:space="preserve">hallo@thurbo.ch </t>
  </si>
  <si>
    <t>TL Transports publics de la Région Lausannoise sa</t>
  </si>
  <si>
    <t xml:space="preserve">Chemin du Closel 15
Case postale
1020 Renens 1
</t>
  </si>
  <si>
    <t>secrdir@t-l.ch</t>
  </si>
  <si>
    <t>TMR Transports de Martigny et Régions SA</t>
  </si>
  <si>
    <t>info@tmrsa.ch</t>
  </si>
  <si>
    <t>TPC Transports Publics du Chablais SA</t>
  </si>
  <si>
    <t>info@tpc.ch</t>
  </si>
  <si>
    <t>TPF Transports publics fribourgeois Trafic</t>
  </si>
  <si>
    <t>tpf@tpf.ch</t>
  </si>
  <si>
    <t>TPG Transports publics genevois (TPG)</t>
  </si>
  <si>
    <t xml:space="preserve">Route de la Chapelle 1
1212 Grand-Lancy 1 GE
</t>
  </si>
  <si>
    <t>TPN Transports publics de la Région Nyonnaise SA</t>
  </si>
  <si>
    <t xml:space="preserve">Rue de la Gare 45
1260 Nyon 
</t>
  </si>
  <si>
    <t>info@tprnov.ch</t>
  </si>
  <si>
    <t xml:space="preserve">TRAVYS
Transports Vallée-de-Joux - Yverdon-les-Bains - Sainte-Croix S.A.
</t>
  </si>
  <si>
    <t xml:space="preserve">Quai de la Thièle 32
1401 Yverdon-les-Bains
</t>
  </si>
  <si>
    <t>info@travys.ch</t>
  </si>
  <si>
    <t xml:space="preserve">TRI Téléphérique Riddes-Isérables
Commune Isérables
</t>
  </si>
  <si>
    <t xml:space="preserve">Administration communale
Place de la Maison de commune 1
1914 Isérables
</t>
  </si>
  <si>
    <t>info@iserables.ch</t>
  </si>
  <si>
    <t>TRN Transports Publics Neuchâtelois SA (transN)</t>
  </si>
  <si>
    <t xml:space="preserve">Allée des Défricheurs 3
2300 La Chaux-de-Fonds
</t>
  </si>
  <si>
    <t>info@transn.ch</t>
  </si>
  <si>
    <t>TSB Treib-Seelisberg-Bahn AG</t>
  </si>
  <si>
    <t xml:space="preserve">Bahnhofplatz 1
6377 Seelisberg
</t>
  </si>
  <si>
    <t>info@seelisberg.com</t>
  </si>
  <si>
    <t>TSD Theytaz Excursions SA</t>
  </si>
  <si>
    <t xml:space="preserve">Avenue des Mayennets 7
1950 Sion
</t>
  </si>
  <si>
    <t>info@theytaz-excursions.ch</t>
  </si>
  <si>
    <t>VB Verkehrsbetriebe Biel</t>
  </si>
  <si>
    <t xml:space="preserve">Bözingenstrasse 78
Postfach 4025
2500 Biel/Bienne 4
</t>
  </si>
  <si>
    <t>VBD Verkehrsbetrieb der Landschaft Davos</t>
  </si>
  <si>
    <t xml:space="preserve">Dorfstrasse 18
7260 Davos Dorf
</t>
  </si>
  <si>
    <t>vbd@davos.gr.ch</t>
  </si>
  <si>
    <t>VBG Verkehrsbetriebe Glattal AG</t>
  </si>
  <si>
    <t xml:space="preserve">Sägereistrasse 24
Postfach
8152 Glattbrugg
</t>
  </si>
  <si>
    <t>info@vbg.ch</t>
  </si>
  <si>
    <t>mail@vbl.ch</t>
  </si>
  <si>
    <t>VBSG Verkehrsbetriebe St. Gallen</t>
  </si>
  <si>
    <t xml:space="preserve">Stadt St. Gallen
Steinachstrasse 42
Postfach 2241
9001 St. Gallen
</t>
  </si>
  <si>
    <t>vbsg@stadt.sg.ch</t>
  </si>
  <si>
    <t>VBZ Verkehrsbetriebe Zürich</t>
  </si>
  <si>
    <t xml:space="preserve">Stadt Zürich 
Luggwegstrasse 65
Postfach
8048 Zürich
</t>
  </si>
  <si>
    <t>vbz-ds-support@vbz.ch</t>
  </si>
  <si>
    <t>VMCV SA</t>
  </si>
  <si>
    <t xml:space="preserve">Rue du Lac 116
Case postale 531
1815 Clarens
</t>
  </si>
  <si>
    <t xml:space="preserve">VZO
Verkehrsbetriebe Zürichsee und Oberland (VZO) AG
</t>
  </si>
  <si>
    <t xml:space="preserve">Binzikerstrasse 2
8627 Grüningen
</t>
  </si>
  <si>
    <t>info@vzo.ch</t>
  </si>
  <si>
    <t>WAB Wengernalpbahn AG</t>
  </si>
  <si>
    <t>zb Zentralbahn AG</t>
  </si>
  <si>
    <t>info@zentralbahn.ch</t>
  </si>
  <si>
    <t>ZBB Zugerbergbahn AG</t>
  </si>
  <si>
    <t xml:space="preserve">An der Aa 6
6300 Zug
</t>
  </si>
  <si>
    <t>info@zbb.ch</t>
  </si>
  <si>
    <t>ZSG Zürichsee-Schifffahrtsgesellschaft AG</t>
  </si>
  <si>
    <t xml:space="preserve">Mythenquai 333
Postfach 624
8038 Zürich
</t>
  </si>
  <si>
    <t>ahoi@zsg.ch</t>
  </si>
  <si>
    <t>ZVB Zugerland Verkehrsbetriebe AG</t>
  </si>
  <si>
    <t>info@zvb.ch</t>
  </si>
  <si>
    <t>Tarifverbünde Schweiz</t>
  </si>
  <si>
    <t>Communauté tarifaire intégrale fribourgeoise (Frimobil)</t>
  </si>
  <si>
    <t>Communauté tarifaire intégrale unireso</t>
  </si>
  <si>
    <t xml:space="preserve">Route de la Chapelle 1
Case postale 950
1212 Grand-Lancy
</t>
  </si>
  <si>
    <t>burri.r@unireso.com</t>
  </si>
  <si>
    <t>Communauté tarifaire neuchâteloise Onde Verte</t>
  </si>
  <si>
    <t xml:space="preserve">Quai Philippe-Godet 5
Case postale 2776
2001 Neuchâtel
</t>
  </si>
  <si>
    <t>Communauté tarifaire VagABOnd</t>
  </si>
  <si>
    <t xml:space="preserve">c/o CarPostal Suisse SA
Place de la Poste 4
2800 Delémont 1
</t>
  </si>
  <si>
    <t>Communauté tarifaire vaudoise mobilis</t>
  </si>
  <si>
    <t xml:space="preserve">Chemin du Closel 15
1020 Rennes VD
</t>
  </si>
  <si>
    <t>michel.jerome@mobilis-vaud.ch</t>
  </si>
  <si>
    <t xml:space="preserve">Viale Stazione 33 
Casella Postale 1315
6501 Bellinzona
</t>
  </si>
  <si>
    <t>engadin mobil</t>
  </si>
  <si>
    <t xml:space="preserve">c/o Engadin Bus
Via Rosatsch 10 
7500 St. Moritz
</t>
  </si>
  <si>
    <t>Libero-Tarifverbund</t>
  </si>
  <si>
    <t xml:space="preserve">c/o BERNMOBIL
Eigerplatz 3
Postfach 311
3000 Bern 14
</t>
  </si>
  <si>
    <t>daniel.hirt@mylibero.ch</t>
  </si>
  <si>
    <t>Tarifverbund A-Welle</t>
  </si>
  <si>
    <t xml:space="preserve">Bahnhofstrasse 61
5001 Aarau
</t>
  </si>
  <si>
    <t>martin.osuna@a-welle.ch</t>
  </si>
  <si>
    <t>Tarifverbund Davos Klosters (TVDK)</t>
  </si>
  <si>
    <t>Tarifverbund OSTWIND</t>
  </si>
  <si>
    <t xml:space="preserve">St. Leonhardstrasse 20
Postfach
9001 St.Gallen
</t>
  </si>
  <si>
    <t>werner.thurnheer@ostwind.ch</t>
  </si>
  <si>
    <t>Tarifverbund Passepartout</t>
  </si>
  <si>
    <t xml:space="preserve">c/o Verkehrsverbund Luzern
Seidenhofstrasse 2
Postfach 4306
6002 Luzern
</t>
  </si>
  <si>
    <t>Tarifverbund Schwyz</t>
  </si>
  <si>
    <t xml:space="preserve">c/o Auto AG Schwyz
Bahnhofstrasse 4
6431 Schwyz
</t>
  </si>
  <si>
    <t>andre.diethelm@aags.ch</t>
  </si>
  <si>
    <t>Tarifverbund Zug</t>
  </si>
  <si>
    <t xml:space="preserve">c/o Zugerland Verkehrsbetriebe AG
An der Aa 6
6300 Zug
</t>
  </si>
  <si>
    <t>Patricia.Kottmann@zvb.ch</t>
  </si>
  <si>
    <t>TNW Tarifverbund Nordwestschweiz</t>
  </si>
  <si>
    <t xml:space="preserve">Stänzlergasse 3
4051 Basel
</t>
  </si>
  <si>
    <t>Z-Pass (Tarifverbund für den Lebens- und Wirtschaftsraum Zürich)</t>
  </si>
  <si>
    <t>Zürcher Verkehrsverbund ZVV</t>
  </si>
  <si>
    <t>Lukas.Tenger@zvv.zh.ch</t>
  </si>
  <si>
    <t>Organisationen</t>
  </si>
  <si>
    <t>Aktion Freiheit und Verantwortung</t>
  </si>
  <si>
    <t xml:space="preserve">Postfach 
8024 Zürich
</t>
  </si>
  <si>
    <t>info@freiheitverantwortung.ch</t>
  </si>
  <si>
    <t>Alpen-Initiative</t>
  </si>
  <si>
    <t xml:space="preserve">Alpen-Initiative
Hellgasse 23 
6460 Altdorf
</t>
  </si>
  <si>
    <t>info@alpeninitiative.ch</t>
  </si>
  <si>
    <t>Associazione Consumatrici e Consumatori della Svizzera Italiana</t>
  </si>
  <si>
    <t xml:space="preserve">Strada di Pregassona 33
6963 Pregassona
</t>
  </si>
  <si>
    <t>acsi@acsi.ch</t>
  </si>
  <si>
    <t>Automobil Club der Schweiz ACS</t>
  </si>
  <si>
    <t xml:space="preserve">Wasserwerkgasse 39
3000 Bern 13
</t>
  </si>
  <si>
    <t xml:space="preserve">CP 32
1844 Villeneuve
</t>
  </si>
  <si>
    <t>Cideon Schweiz AG</t>
  </si>
  <si>
    <t xml:space="preserve">Steinengraben 42
4051 Basel
</t>
  </si>
  <si>
    <t>info@cideon-engineering.de</t>
  </si>
  <si>
    <t>Coop Schweiz (Basel)</t>
  </si>
  <si>
    <t xml:space="preserve">Thiersteinerallee 12
Postfach
4002 Basel
</t>
  </si>
  <si>
    <t>info@coop.ch</t>
  </si>
  <si>
    <t>ECOPOP, Vereinigung Umwelt und Bevölkerung</t>
  </si>
  <si>
    <t xml:space="preserve">Postfach 14, 
5078 Effingen
</t>
  </si>
  <si>
    <t>sekretariat@ecopop.ch</t>
  </si>
  <si>
    <t>Eisenbahntechnik Prose AG</t>
  </si>
  <si>
    <t>equiterre</t>
  </si>
  <si>
    <t>EuroAirport Basel Mulhouse Freiburg</t>
  </si>
  <si>
    <t xml:space="preserve">Postfach 142
4030 Basel
</t>
  </si>
  <si>
    <t>webmaster@euroairport.com</t>
  </si>
  <si>
    <t>Fachverband Infra</t>
  </si>
  <si>
    <t xml:space="preserve">Weinbergstrasse 49
Postfach
8042 Zürich
</t>
  </si>
  <si>
    <t xml:space="preserve">Fanarbeit Schweiz, Zentrum Passepartout </t>
  </si>
  <si>
    <t xml:space="preserve">Sandstr. 5  
3302 Moosseedorf
</t>
  </si>
  <si>
    <t>info@fanarbeit.ch</t>
  </si>
  <si>
    <t>Fédération des Entreprises Romandes</t>
  </si>
  <si>
    <t xml:space="preserve">98, rue de Saint-Jean
Case postale 5278
1211 Genève
</t>
  </si>
  <si>
    <t>fer-ge@fer-ge.ch</t>
  </si>
  <si>
    <t>Fédération romande des consommateurs FRC</t>
  </si>
  <si>
    <t xml:space="preserve">Rue de Genève 17
CP 6151
1002 Lausanne
</t>
  </si>
  <si>
    <t>info@frc.ch</t>
  </si>
  <si>
    <t>Gewerkschaft des Verkehrspersonals SEV</t>
  </si>
  <si>
    <t xml:space="preserve">Steinerstrasse 35
3006 Bern
</t>
  </si>
  <si>
    <t>giorgio.tuti@sev-online.ch</t>
  </si>
  <si>
    <t>Gewerkschaft Unia</t>
  </si>
  <si>
    <t xml:space="preserve">Zentralsekretariat
Weltpoststrasse 20
3000 Bern 15
</t>
  </si>
  <si>
    <t xml:space="preserve">info@unia.ch </t>
  </si>
  <si>
    <t>Gotthard Komitee</t>
  </si>
  <si>
    <t xml:space="preserve">Südstrasse 5
4922 Bützberg
</t>
  </si>
  <si>
    <t>info@gotthard-komitee.ch</t>
  </si>
  <si>
    <t xml:space="preserve">grundrechte.ch </t>
  </si>
  <si>
    <t xml:space="preserve">Postfach 6948 
3001 Bern
</t>
  </si>
  <si>
    <t>info@grundrechte.ch</t>
  </si>
  <si>
    <t>Handelskammer beider Basel</t>
  </si>
  <si>
    <t xml:space="preserve">Aeschenvorstadt 67
Postfach 
4010 Basel
</t>
  </si>
  <si>
    <t>info@hkbb.ch</t>
  </si>
  <si>
    <t>Hauptstadtregion Schweiz</t>
  </si>
  <si>
    <t xml:space="preserve">Fliederweg 10
Postfach 575 
3000 Bern 14
</t>
  </si>
  <si>
    <t xml:space="preserve">info@hauptstadtregion.ch </t>
  </si>
  <si>
    <t xml:space="preserve">Inclusion Handicap
Dachverband der Behindertenorganisationen Schweiz
Association faîtière des organisations Suisses de personnes handicapées
Mantello svizzero delle organizzazioni di persone con disabilità
</t>
  </si>
  <si>
    <t xml:space="preserve">Mühlemattstrasse 14a
3007 Bern
</t>
  </si>
  <si>
    <t xml:space="preserve">Industrie und Handelskammer
Zentralschweiz
</t>
  </si>
  <si>
    <t xml:space="preserve">Kapellplatz 2
6002 Luzern
</t>
  </si>
  <si>
    <t>info@ihk.ch</t>
  </si>
  <si>
    <t>Informationsdienst für den öffentlichen Verkehr LITRA</t>
  </si>
  <si>
    <t xml:space="preserve">Spitalgasse 32
3000 Bern 7
</t>
  </si>
  <si>
    <t>info@litra.ch</t>
  </si>
  <si>
    <t>Integrale Politik</t>
  </si>
  <si>
    <t>4000 Basel</t>
  </si>
  <si>
    <t>info@integrale-politik.ch</t>
  </si>
  <si>
    <t xml:space="preserve">Josefstrasse 214
Postfach 1766
8005 Zürich
</t>
  </si>
  <si>
    <t xml:space="preserve">Postfach 1554
4001 Basel
</t>
  </si>
  <si>
    <t>stephan.maurer@igoev.ch</t>
  </si>
  <si>
    <t>Interessengemeinschaft öffentlicher Verkehr Ostschweiz</t>
  </si>
  <si>
    <t xml:space="preserve">Postfach
9001 St. Gallen
</t>
  </si>
  <si>
    <t>sekretariat.ostschweiz@igoev.ch</t>
  </si>
  <si>
    <t>Interessengemeinschaft öffentlicher Verkehr Schweiz IgöV</t>
  </si>
  <si>
    <t xml:space="preserve">Haus der Kantone
Speichergasse 6
Postfach
3000 Bern 7
</t>
  </si>
  <si>
    <t xml:space="preserve">Konferenz der kantonalen Finanzdirektoren FDK </t>
  </si>
  <si>
    <t>info@fdk-cdf.ch</t>
  </si>
  <si>
    <t xml:space="preserve">Konferenz der Kantonalen Justiz- und 
Polizeidirektorinnen und -direktoren (KKJPD) 
</t>
  </si>
  <si>
    <t xml:space="preserve">Haus der Kantone 
Speichergasse 6 
Postfach 690
3000 Bern 7
</t>
  </si>
  <si>
    <t>info@kkjpd.ch</t>
  </si>
  <si>
    <t>Konsumentenforum kf</t>
  </si>
  <si>
    <t xml:space="preserve">Belpstrasse 11
3007 Bern
</t>
  </si>
  <si>
    <t>kfberatung@konsum.ch</t>
  </si>
  <si>
    <t>Les Routiers Suisses</t>
  </si>
  <si>
    <t xml:space="preserve">Rue de la Chocolatière 26
1026 Echandens
</t>
  </si>
  <si>
    <t>dpiras@routiers.ch</t>
  </si>
  <si>
    <t>Liberale Aktion</t>
  </si>
  <si>
    <t xml:space="preserve">Birchstrasse 160
Postfach 
8050 Zürich
</t>
  </si>
  <si>
    <t>info@liberale-aktion.ch</t>
  </si>
  <si>
    <t>Lötschberg-Komitee</t>
  </si>
  <si>
    <t xml:space="preserve">c/o Rechtsbüro Amherd Carlen Truffer act
Furkastrasse 25
Postfach 140
3900 Brig
</t>
  </si>
  <si>
    <t>info@loetschberg-komitee.ch</t>
  </si>
  <si>
    <t>LuzernPlus</t>
  </si>
  <si>
    <t xml:space="preserve">Riedmattstrasse 14
6031 Ebikon
</t>
  </si>
  <si>
    <t>info@luzernplus.ch</t>
  </si>
  <si>
    <t xml:space="preserve">Medien- und Informationsstelle
Business Social Compliance Initiative (BSCI) Mitglieder Schweiz
</t>
  </si>
  <si>
    <t xml:space="preserve">c/o nachhaltig wirkt
Utengasse 25
4058 Basel
</t>
  </si>
  <si>
    <t>pierre@nachhaltigwirkt.ch</t>
  </si>
  <si>
    <t>Metropolitan Konferenz Zürich Walter Schenkel c/o synergo</t>
  </si>
  <si>
    <t xml:space="preserve">Grubenstrasse 12
Postfach 5284
8045 Zürich
</t>
  </si>
  <si>
    <t>info@metropolitanraum-zuerich.ch</t>
  </si>
  <si>
    <t>Migros-Genossenschafts-Bund</t>
  </si>
  <si>
    <t xml:space="preserve">Limmatstrasse 152
8005 Zürich
</t>
  </si>
  <si>
    <t>recht@mgb.ch</t>
  </si>
  <si>
    <t>Naturfreunde Schweiz</t>
  </si>
  <si>
    <t xml:space="preserve">Pavillonweg 3
3012 Bern
</t>
  </si>
  <si>
    <t>info@naturfreunde.ch</t>
  </si>
  <si>
    <t>Nordwestschweizerische Konferenz der Kantonalen Direktoren des öffentlichen Verkehrs c/o Landeskanzlei Basel-Land</t>
  </si>
  <si>
    <t xml:space="preserve">Postfach
4410 Liestal
</t>
  </si>
  <si>
    <t>nordwestschweiz@igoev.ch</t>
  </si>
  <si>
    <t>Öffentlichkeitsgesetz.ch</t>
  </si>
  <si>
    <t xml:space="preserve">Damweg 9
3001 Bern
</t>
  </si>
  <si>
    <t>info@oeffentlichkeitsgesetz.ch</t>
  </si>
  <si>
    <t>OUESTRAIL</t>
  </si>
  <si>
    <t>Piratenpartei Schweiz</t>
  </si>
  <si>
    <t>3000 Bern</t>
  </si>
  <si>
    <t>info@piratenpartei.ch</t>
  </si>
  <si>
    <t>Pro Bahn Schweiz</t>
  </si>
  <si>
    <t>8000 Zürich</t>
  </si>
  <si>
    <t>info@pro-bahn.ch</t>
  </si>
  <si>
    <t>Pro Natura</t>
  </si>
  <si>
    <t xml:space="preserve">Dornacherstrasse 192
Postfach
4018 Basel 
</t>
  </si>
  <si>
    <t xml:space="preserve">mailbox@pronatura.ch  </t>
  </si>
  <si>
    <t>Pro Swissmetro</t>
  </si>
  <si>
    <t xml:space="preserve">Postfach 
7006 Chur
</t>
  </si>
  <si>
    <t>procure.ch Fachverband für Einkauf und Supply Management</t>
  </si>
  <si>
    <t xml:space="preserve">Laurenzenvorstadt 90
Postfach 3820
5001 Aarau
</t>
  </si>
  <si>
    <t>contact@procure.ch</t>
  </si>
  <si>
    <t xml:space="preserve">Region Sarganserland-Werdenberg
Agglomeration Werdenberg-Liechtenstein
c/o Region  Sarganserland-Werdenberg
</t>
  </si>
  <si>
    <t xml:space="preserve">Bahnhofplatz 3
9471 Buchs
</t>
  </si>
  <si>
    <t>info@sarganserland-werdenberg.ch</t>
  </si>
  <si>
    <t>Region St.Galler Rheintal</t>
  </si>
  <si>
    <t xml:space="preserve">ri.nova Impulszentrum
Alte Landstrasse 106
9445 Rebstein
</t>
  </si>
  <si>
    <t>info@rheintal.com</t>
  </si>
  <si>
    <t>Regionalkonferenz Bern-Mittelland</t>
  </si>
  <si>
    <t xml:space="preserve">Fachbereich Verkehr
Holzikofenweg 22
Postfach
3001 Bern
</t>
  </si>
  <si>
    <t>info@bernmittelland.ch</t>
  </si>
  <si>
    <t>Schweizerische Konferenz für Finanzkontrollen</t>
  </si>
  <si>
    <t xml:space="preserve">Monbijoustrasse 45
3003 Bern
</t>
  </si>
  <si>
    <t>philippe.richard@efk.admin.ch</t>
  </si>
  <si>
    <t>Schweizerische Vereinigung der Verkehrs-ingenieure und Verkehrsexperten SVI</t>
  </si>
  <si>
    <t xml:space="preserve">Vadianstrasse 37
Postfach
9001 St.Gallen
</t>
  </si>
  <si>
    <t>info@svi.ch</t>
  </si>
  <si>
    <t>Schweizerische Vereinigung für Schifffahrt und Hafenwirtschaft SSV</t>
  </si>
  <si>
    <t xml:space="preserve">Südquaistrasse 14
4019 Basel
</t>
  </si>
  <si>
    <t>svs@swissonline.ch</t>
  </si>
  <si>
    <t>Schweizerische Verkehrswirtschaftliche Gesellschaft</t>
  </si>
  <si>
    <t xml:space="preserve">Dufourstrasse 40a
9000 St. Gallen
</t>
  </si>
  <si>
    <t>christian.laesser@unisg.ch</t>
  </si>
  <si>
    <t>Schweizerischer Bund für Naturschutz SBN Pro Natura</t>
  </si>
  <si>
    <t xml:space="preserve">Postfach
4018 Basel
</t>
  </si>
  <si>
    <t>mailbox@pronatura.ch</t>
  </si>
  <si>
    <t xml:space="preserve">Schweizerischer Eishockey-Verband
Swiss Ice Hockey 
</t>
  </si>
  <si>
    <t xml:space="preserve">Hagenholzstrasse 81 
Postfach 
8050 Zürich 
</t>
  </si>
  <si>
    <t>info@swiss-icehockey.ch</t>
  </si>
  <si>
    <t>Schweizerischer Fussballverband</t>
  </si>
  <si>
    <t>sfv.asf@football.ch</t>
  </si>
  <si>
    <t>astag@astag.ch</t>
  </si>
  <si>
    <t>Schweizerischer Seniorenrat</t>
  </si>
  <si>
    <t>info@ssr-csa.ch</t>
  </si>
  <si>
    <t>Schweizerischer Tourismusverband STV</t>
  </si>
  <si>
    <t xml:space="preserve">Finkenhubelweg 11
3012 Bern
</t>
  </si>
  <si>
    <t>info@swisstourfed.ch</t>
  </si>
  <si>
    <t>Secrétariat SEV Romand</t>
  </si>
  <si>
    <t xml:space="preserve">Avenue d'Ouchy 9
1006 Lausanne
</t>
  </si>
  <si>
    <t>sev-lausanne@sev-online.ch</t>
  </si>
  <si>
    <t>Seilbahnen Schweiz</t>
  </si>
  <si>
    <t>info@seilbahnen.org</t>
  </si>
  <si>
    <t>SNG Lake - Lucerne</t>
  </si>
  <si>
    <t xml:space="preserve">Alpenquai 11
6005 Luzern
</t>
  </si>
  <si>
    <t>info@sng.ch</t>
  </si>
  <si>
    <t xml:space="preserve">Städte-Allianz Öffentlicher Verkehr Ost- und Zentralschweiz </t>
  </si>
  <si>
    <t xml:space="preserve">Postfach
3001 Bern
</t>
  </si>
  <si>
    <t>medien@staedte-allianz.ch</t>
  </si>
  <si>
    <t>info@konsumentenschutz.ch</t>
  </si>
  <si>
    <t>Stiftung für Landschaftsschutz Schweiz SL</t>
  </si>
  <si>
    <t>info@sl-fp.ch</t>
  </si>
  <si>
    <t>Stiftung praktischer Umweltschutz Schweiz PUSCH</t>
  </si>
  <si>
    <t>strasseschweiz  Verband des Strassenverkehrs FRS</t>
  </si>
  <si>
    <t>info@strasseschweiz.ch</t>
  </si>
  <si>
    <t>Swico - Der Wirtschaftsverband für die digitale Schweiz</t>
  </si>
  <si>
    <t>info@swico.ch</t>
  </si>
  <si>
    <t>Swissgrid AG</t>
  </si>
  <si>
    <t>info@swissgrid.ch</t>
  </si>
  <si>
    <t xml:space="preserve">Swissolympic 
Haus des Sports
</t>
  </si>
  <si>
    <t xml:space="preserve">Talgutzentrum 27
Ittigen
Postfach 606
3000 Bern 22
</t>
  </si>
  <si>
    <t>info@swissolympic.ch</t>
  </si>
  <si>
    <t>SWISSRAIL Industry Association</t>
  </si>
  <si>
    <t xml:space="preserve">Effingerstrasse 8
Postfach 7948
3001 Bern
</t>
  </si>
  <si>
    <t>Touring Club der Schweiz TCS</t>
  </si>
  <si>
    <t xml:space="preserve">Chemin de Blandonnet 4 
C.P. 82
1214 Vernier
</t>
  </si>
  <si>
    <t xml:space="preserve">Schwarztorstrasse 31 
Postfach
3001 Bern
</t>
  </si>
  <si>
    <t>Überparteiliches Komitee Doppelspur „Zimmerberg light“</t>
  </si>
  <si>
    <t xml:space="preserve">Göblistrasse 16
6300 Zug
</t>
  </si>
  <si>
    <t>imartin@mstuber.ch</t>
  </si>
  <si>
    <t>Université de Neuchâtel</t>
  </si>
  <si>
    <t xml:space="preserve">Faculté de droit 
Secrétariat 
Av. du 1er-Mars 26 
2000 Neuchâtel
</t>
  </si>
  <si>
    <t>secretariat.droit@unine.ch</t>
  </si>
  <si>
    <t>Verband Schweizerischer Schifffahrtsunternehmungen</t>
  </si>
  <si>
    <t xml:space="preserve">Mythenquai 333
8038 Zürich
</t>
  </si>
  <si>
    <t>vssu@tic.ch</t>
  </si>
  <si>
    <t xml:space="preserve">Vereinigung der kantonalen Schifffahrtsämter
Präsident
</t>
  </si>
  <si>
    <t xml:space="preserve">Thunstrasse 9
3000 Bern 6
</t>
  </si>
  <si>
    <t>info@vks.ch</t>
  </si>
  <si>
    <t xml:space="preserve">Vereinigung der kantonalen Schifffahrtsämter
Sekretariat
</t>
  </si>
  <si>
    <t>schweizer@asa.ch</t>
  </si>
  <si>
    <t xml:space="preserve">Thunstrasse 9
Postfach
3000 Bern 6
</t>
  </si>
  <si>
    <t>info@asa.ch</t>
  </si>
  <si>
    <t>Vereinigung Freie Landschaft Schweiz</t>
  </si>
  <si>
    <t xml:space="preserve">Elias Meier
Däderizstrasse 61
2540 Grenchen
</t>
  </si>
  <si>
    <t>info@freie-landschaft.ch</t>
  </si>
  <si>
    <t>Vereinigung private Fahrgastschifffahrt Zürichsee</t>
  </si>
  <si>
    <t>Vereinigung Schweizerischer Strassenfachleute (VSS)</t>
  </si>
  <si>
    <t xml:space="preserve">Sihlquai 255
8005 Zürich
</t>
  </si>
  <si>
    <t>info@vss.ch</t>
  </si>
  <si>
    <t>Verkehrs-Club der Schweiz VCS</t>
  </si>
  <si>
    <t xml:space="preserve">Aarbergergasse 61
Postfach 8676
3001 Bern
</t>
  </si>
  <si>
    <t>vcs@verkehrsclub.ch</t>
  </si>
  <si>
    <t>Wettbewerbskommission WEKO</t>
  </si>
  <si>
    <t xml:space="preserve">Hallwylstrasse 4
3003 Bern
</t>
  </si>
  <si>
    <t>weko@weko.admin.ch</t>
  </si>
  <si>
    <t>World Wildlife Fund Schweiz WWF</t>
  </si>
  <si>
    <t xml:space="preserve">Hohlstrasse 110
Postfach
8010 Zürich
</t>
  </si>
  <si>
    <t>service-info@wwf.ch</t>
  </si>
  <si>
    <t>Zentralschweizer Komitee Tiefbahnhof Luzern</t>
  </si>
  <si>
    <t xml:space="preserve">Postfach 95 
6242 Wauwil
</t>
  </si>
  <si>
    <t>Zentralschweizer Konferenz des öffentlichen Verkehrs</t>
  </si>
  <si>
    <t xml:space="preserve">Seidenhofstrasse 2, 
Postfach 4306
6002 Luzern
</t>
  </si>
  <si>
    <t>Kantonale Schifffahrtsämter</t>
  </si>
  <si>
    <t>Amt für Strassen- und Schiffsverkehr Uri</t>
  </si>
  <si>
    <t xml:space="preserve">Gotthardstrasse 77a
6460 Altdorf
</t>
  </si>
  <si>
    <t xml:space="preserve">assv@ur.ch </t>
  </si>
  <si>
    <t>Kantonspolizei Rheinpolizei</t>
  </si>
  <si>
    <t xml:space="preserve">Unterer Rheinweg 24
4058 Basel 
</t>
  </si>
  <si>
    <t>rheinpolizei@jsd.bs.ch</t>
  </si>
  <si>
    <t>Motorfahrzeugkontrolle Solothurn</t>
  </si>
  <si>
    <t xml:space="preserve">Postfach
4512 Bellach
</t>
  </si>
  <si>
    <t>mfk@mfk.so.ch</t>
  </si>
  <si>
    <t>Office de la circulation et de la navigation</t>
  </si>
  <si>
    <t xml:space="preserve">Route de Tavel 10
1700 Fribourg 
</t>
  </si>
  <si>
    <t>navigation@ocn.ch</t>
  </si>
  <si>
    <t>Office des véhicules du Jura</t>
  </si>
  <si>
    <t xml:space="preserve">Rue de la Communance 45
Zone industrielle Ouest
2800 Delémont 
</t>
  </si>
  <si>
    <t xml:space="preserve">ovj@jura.ch </t>
  </si>
  <si>
    <t>Polizei Basel-Landschaft, Kleinschifffahrt</t>
  </si>
  <si>
    <t xml:space="preserve">Brühlstrasse 45
4415 Lausen
</t>
  </si>
  <si>
    <t xml:space="preserve">pol.schiff@bl.ch </t>
  </si>
  <si>
    <t xml:space="preserve">Schifffahrtskontrolle des Kantons Zug </t>
  </si>
  <si>
    <t xml:space="preserve">Hinterbergstrasse 41
6312 Steinhausen
</t>
  </si>
  <si>
    <t>info.stva@zg.ch</t>
  </si>
  <si>
    <t>Schifffahrtskontrolle Thurgau</t>
  </si>
  <si>
    <t xml:space="preserve">Bleichestrassse 42
Postfach 8280 Kreuzlingen 
</t>
  </si>
  <si>
    <t>seepo@kapo.tg.ch</t>
  </si>
  <si>
    <t>Schiffsinspektorat Kanton Schwyz</t>
  </si>
  <si>
    <t xml:space="preserve">Schlagstrasse 82
6430 Schwyz
</t>
  </si>
  <si>
    <t xml:space="preserve">schiff.vasz@sz.ch </t>
  </si>
  <si>
    <t xml:space="preserve">Service cantonal des automobiles et de la navigation </t>
  </si>
  <si>
    <t xml:space="preserve">Rte des Falaises 18b
2000 Neuchâtel
</t>
  </si>
  <si>
    <t xml:space="preserve">scan.navigation@ne.ch  </t>
  </si>
  <si>
    <t>Service cantonal des véhicules</t>
  </si>
  <si>
    <t xml:space="preserve">Route de Veyrier 86
1227 Carouge
</t>
  </si>
  <si>
    <t xml:space="preserve">navigation.ocv@etat.ge.ch </t>
  </si>
  <si>
    <t xml:space="preserve">Service de la circulation routière et de la navigation </t>
  </si>
  <si>
    <t xml:space="preserve">Avenue de France 71
1950 Sion
</t>
  </si>
  <si>
    <t>scn_navigation@admin.vs.ch</t>
  </si>
  <si>
    <t>Service des automobiles et de la navigation</t>
  </si>
  <si>
    <t xml:space="preserve">Avenue du Grey 110
1014 Lausanne 
</t>
  </si>
  <si>
    <t>san.navigation@vd.ch</t>
  </si>
  <si>
    <t xml:space="preserve">Sezione della circolazione
servizio navigazione
</t>
  </si>
  <si>
    <t>6582 Camorino</t>
  </si>
  <si>
    <t>di-sc.navigazione@ti.ch</t>
  </si>
  <si>
    <t xml:space="preserve">Strassenverkehrs- und Schifffahrtsamt Bern 
Schifffahrt
</t>
  </si>
  <si>
    <t xml:space="preserve">schifffahrt.svsa@pom.be.ch </t>
  </si>
  <si>
    <t>Strassenverkehrs- und Schifffahrtsamt Glarus</t>
  </si>
  <si>
    <t xml:space="preserve">Postfach
8762 Schwanden 
</t>
  </si>
  <si>
    <t xml:space="preserve">stva@gl.ch </t>
  </si>
  <si>
    <t>Strassenverkehrs- und Schifffahrtsamt Schaffhausen</t>
  </si>
  <si>
    <t xml:space="preserve">Rosengasse 8
8200 Schaffhausen
</t>
  </si>
  <si>
    <t xml:space="preserve">herbert.schneider@ktsh.ch </t>
  </si>
  <si>
    <t>Strassenverkehrs- und Schifffahrtsamt St. Gallen</t>
  </si>
  <si>
    <t xml:space="preserve">Postfach
9401 Rorschach 
</t>
  </si>
  <si>
    <t>info.schifffahrtsamt@sg.ch</t>
  </si>
  <si>
    <t>Strassenverkehrsamt Aargau</t>
  </si>
  <si>
    <t xml:space="preserve">Postfach 
5001 Aarau 
</t>
  </si>
  <si>
    <t xml:space="preserve">stva.schiffe@ag.ch </t>
  </si>
  <si>
    <t>Strassenverkehrsamt Graubünden</t>
  </si>
  <si>
    <t xml:space="preserve">Ringstrasse 2
7001 Chur
</t>
  </si>
  <si>
    <t>info@stva.gr.ch</t>
  </si>
  <si>
    <t>Strassenverkehrsamt Luzern</t>
  </si>
  <si>
    <t xml:space="preserve">Postfach 4165
6000 Luzern 4
</t>
  </si>
  <si>
    <t>schifffahrt.stva@lu.ch</t>
  </si>
  <si>
    <t xml:space="preserve">Strassenverkehrsamt Zürich
Schifffahrtskontrolle 
</t>
  </si>
  <si>
    <t xml:space="preserve">Seestrasse 87
8942 Oberrieden 
</t>
  </si>
  <si>
    <t xml:space="preserve">schiko@stva.zh.ch </t>
  </si>
  <si>
    <t>Verkehrssicherheitszentrum OW/NW</t>
  </si>
  <si>
    <t xml:space="preserve">Postfach
6371 Stans
</t>
  </si>
  <si>
    <t>info@vsz.ch</t>
  </si>
  <si>
    <t xml:space="preserve">Postfach
6061 Sarnen
</t>
  </si>
  <si>
    <t>Konzessionierte Schifffahrtsgesellschaften</t>
  </si>
  <si>
    <t xml:space="preserve">Ägerisee Schifffahrt  AG
c/o Schifffahrtsgesellschaft Zugersee AG
</t>
  </si>
  <si>
    <t xml:space="preserve">An der Aa 6
6304 Zug 
</t>
  </si>
  <si>
    <t>Autofähre Vierwaldstättersee</t>
  </si>
  <si>
    <t xml:space="preserve">Buochserstrasse 52
Postfach 25
6375 Beckenried
</t>
  </si>
  <si>
    <t>Bielersee-Schifffahrts-Gesellschaft</t>
  </si>
  <si>
    <t xml:space="preserve">Badhausstrasse 1a
Postfach
2501 Biel/Bienne
</t>
  </si>
  <si>
    <t xml:space="preserve">BLS AG
Schifffahrt Berner Oberland
</t>
  </si>
  <si>
    <t xml:space="preserve">Lachenweg 19
Postfach
3601 Thun
</t>
  </si>
  <si>
    <t>Compagnie de Navigation sur le lac de Joux</t>
  </si>
  <si>
    <t xml:space="preserve">p.A. Monsieur C. Golay
Président et chef d’exploitation
1343 Les Charbonnières
</t>
  </si>
  <si>
    <t xml:space="preserve">Franz Weiss-Wacker
Bootsvermietung Sarnen
</t>
  </si>
  <si>
    <t xml:space="preserve">Untere Balgenstrasse 15
6062 Wilen bei Sarnen
</t>
  </si>
  <si>
    <t xml:space="preserve">Gemeindeverwaltung Sils i.E./Segl.
Gemeindevorstand
</t>
  </si>
  <si>
    <t xml:space="preserve">Chesa Comünela 
Via da Marias 93
7514 Sils Maria
</t>
  </si>
  <si>
    <t>Navigation sur le lac des Brenets</t>
  </si>
  <si>
    <t xml:space="preserve">Monsieur J.-C. Durig
Le Pré-du-Lac 30
2416 Les Brenets
</t>
  </si>
  <si>
    <t xml:space="preserve">Navigazione Lago Maggiore
Scalo di Locarno
</t>
  </si>
  <si>
    <t xml:space="preserve">Schifffahrtsgenossenschaft Greifensee
Verwaltung Schifflände
</t>
  </si>
  <si>
    <t xml:space="preserve">Seestrasse 35
Postfach 17
8124 Maur
</t>
  </si>
  <si>
    <t>Schifffahrtsgesellschaft Hallwilersee</t>
  </si>
  <si>
    <t xml:space="preserve">Delphinstrasse 28
5616 Meisterschwanden
</t>
  </si>
  <si>
    <t>Schifffahrtsgesellschaft Zugersee AG</t>
  </si>
  <si>
    <t xml:space="preserve">An der Aa 6
6304 Zug
</t>
  </si>
  <si>
    <t>Schiffsbetrieb Walensee AG</t>
  </si>
  <si>
    <t xml:space="preserve">Gostenstrasse 11
8882 Unterterzen
</t>
  </si>
  <si>
    <t>Schweizerische Schifffahrtsgesellschaft Untersee und Rhein</t>
  </si>
  <si>
    <t xml:space="preserve">Freier Platz 8
8200 Schaffhausen
</t>
  </si>
  <si>
    <t>Società Navigazione del Lago di Lugano</t>
  </si>
  <si>
    <t xml:space="preserve">Viale Castagnola 12
6906 Lugano
</t>
  </si>
  <si>
    <t xml:space="preserve">Case postale 3128
2001 Neuchâtel
</t>
  </si>
  <si>
    <t xml:space="preserve">Société des Mouettes Genevoises
Navigation
</t>
  </si>
  <si>
    <t xml:space="preserve">Quai du Mont Blanc 8
1201 Genève
</t>
  </si>
  <si>
    <t>Zürichseefähre Horgen – Meilen AG</t>
  </si>
  <si>
    <t xml:space="preserve">Feldgüetliweg 78
Postfach 31
8706 Meilen
</t>
  </si>
  <si>
    <t>Gesamtschweizerische Dachverbände Gemeinde, Städte und Berggebiete</t>
  </si>
  <si>
    <t>Gesamtschweizerische Dachverbände der Wirtschaft</t>
  </si>
  <si>
    <t>chancellerie@fr.ch; relations.exterieures@fr.ch</t>
  </si>
  <si>
    <t>mobilitaet@bs.ch;
benno.jurt@bs.ch</t>
  </si>
  <si>
    <t>Oliver.Engler@AR.CH;
lukas.gunzenreiner@ar.ch</t>
  </si>
  <si>
    <t>sacha.calegari@postauto.ch;
antonio.massa@jura.ch</t>
  </si>
  <si>
    <t>adrian.brodbeck@tnw.ch;
geschaeftsstelle@tnw.ch</t>
  </si>
  <si>
    <t>eva.hostettler@sbb.ch;
geschaeftsstelle.z-pass@sbb.ch</t>
  </si>
  <si>
    <t>Kantonale Ämter</t>
  </si>
  <si>
    <t>Politische Parteien</t>
  </si>
  <si>
    <t>Landeskanzlei des Kantons Basel-Landschaft</t>
  </si>
  <si>
    <t xml:space="preserve">Regierungsgebäude
Rathausstrasse 2 
4410 Liestal
</t>
  </si>
  <si>
    <t>Lega die Ticinesi (Lega)</t>
  </si>
  <si>
    <t>info@aegerisee-schifffahrt.ch</t>
  </si>
  <si>
    <t>info@autofaehre.ch</t>
  </si>
  <si>
    <t>info@bielersee.ch</t>
  </si>
  <si>
    <t>schiff@bls.ch</t>
  </si>
  <si>
    <t>lepetitmarche@bluewin.ch</t>
  </si>
  <si>
    <t>info@ms-seestern.ch</t>
  </si>
  <si>
    <t>silsersee.schifffahrt@gmail.com</t>
  </si>
  <si>
    <t>info@nlb.ch</t>
  </si>
  <si>
    <t xml:space="preserve">Lungolago Guiseppe Motta
6600 Locarno
</t>
  </si>
  <si>
    <t>see@sgg-greifensee.ch</t>
  </si>
  <si>
    <t>info@schifffahrt-hallwilersee.ch</t>
  </si>
  <si>
    <t>info@zugersee-schifffahrt.ch</t>
  </si>
  <si>
    <t>info@walenseeschiff.ch</t>
  </si>
  <si>
    <t>info@urh.ch</t>
  </si>
  <si>
    <t>info@mouettesgenevoises.ch</t>
  </si>
  <si>
    <t>info@faehre.ch</t>
  </si>
  <si>
    <t>Schwarzenburgstrasse 11
3007 Bern</t>
  </si>
  <si>
    <t>Monbijoustrasse 61
Postfach
3000 Bern 23</t>
  </si>
  <si>
    <t>Hottingerstrasse 4
Postfach 211
8024 Zürich</t>
  </si>
  <si>
    <t>Wölflistrasse 5
Postfach 690
3000 Bern 22</t>
  </si>
  <si>
    <t>Werkstrasse 12
CH-5080 Laufenburg</t>
  </si>
  <si>
    <t>Worblentalstr. 32
3063 Ittigen</t>
  </si>
  <si>
    <t xml:space="preserve">Wölflistrasse 5
3006 Bern  </t>
  </si>
  <si>
    <t>Postfach
3000 Bern 15</t>
  </si>
  <si>
    <t>Evangelische Volkspartei der Schweiz EVP
Parti évangélique suisse PEV
Partito evangelico svizzero PEV</t>
  </si>
  <si>
    <t>FDP. Die Liberalen
PLR. Les Libéraux-Radicaux
PLR. I Liberali Radicali</t>
  </si>
  <si>
    <t>Grüne Partei der Schweiz GPS
Parti écologiste suisse PES
Partito ecologista svizzero PES</t>
  </si>
  <si>
    <t>Grünliberale Partei glp
Parti vert'libéral pvl</t>
  </si>
  <si>
    <t xml:space="preserve">Monbijoustrasse 30
3011 Bern 
</t>
  </si>
  <si>
    <t>Partei der Arbeit PDA
Parti suisse du travail PST</t>
  </si>
  <si>
    <t>Schweizerische Volkspartei SVP
Union Démocratique du Centre UDC
Unione Democratica di Centro UDC</t>
  </si>
  <si>
    <t>Sozialdemokratische Partei der Schweiz SPS
Parti socialiste suisse PSS
Partito socialista svizzero PSS</t>
  </si>
  <si>
    <t xml:space="preserve">Service de la mobilité
Bâtiment Mutua
Rue des Creusets 5
1950 Sion
</t>
  </si>
  <si>
    <t xml:space="preserve">Öffentlicher Verkehr / Tourismus
Postfach
8510 Frauenfeld
</t>
  </si>
  <si>
    <t>stefan.thalmann@tg.ch</t>
  </si>
  <si>
    <t>Baudirektion des Kantons Zug</t>
  </si>
  <si>
    <t xml:space="preserve">Amt für Raum und Verkehr (ARV)
Aabachstrasse 5
Postfach
6300 Zug
</t>
  </si>
  <si>
    <t>ABAG Aletsch Bahnen AG</t>
  </si>
  <si>
    <t xml:space="preserve">Verwaltungsgebäude
3992 Bettmeralp
</t>
  </si>
  <si>
    <t xml:space="preserve">Neumattstrasse 20
5001 Aarau
</t>
  </si>
  <si>
    <t>kontakt@busaarau.ch</t>
  </si>
  <si>
    <t>direction@televercorin.ch</t>
  </si>
  <si>
    <t>mail@wirzweli.ch</t>
  </si>
  <si>
    <t>gemeinde@bellwald.ch</t>
  </si>
  <si>
    <t xml:space="preserve">Gemeinde Staldenried 
Zer Chirchu 58
3933 Staldenried
</t>
  </si>
  <si>
    <t>info@niederhorn.ch</t>
  </si>
  <si>
    <t>public.affairs@postauto.ch</t>
  </si>
  <si>
    <t xml:space="preserve">info@rhb.ch </t>
  </si>
  <si>
    <t>BuS Bus und Service AG</t>
  </si>
  <si>
    <t>info@bus-ag.ch</t>
  </si>
  <si>
    <t xml:space="preserve">Stadt Winterthur 
Grüzefeldstrasse 35
Postfach
8403 Winterthur
</t>
  </si>
  <si>
    <t>StSS Standseilbahn Schwyz - Stoos AG</t>
  </si>
  <si>
    <t>commune@dorenaz.ch</t>
  </si>
  <si>
    <t>veillejuridique@tpg.ch</t>
  </si>
  <si>
    <t>Comunità tariffale Ticino Arcobaleno</t>
  </si>
  <si>
    <t xml:space="preserve">c/o Rhätische Bahn AG
Bahnhofstrasse 25
7001 Chur
</t>
  </si>
  <si>
    <t xml:space="preserve">
marco.schurtenberger@vvl.ch</t>
  </si>
  <si>
    <t>ACTS Abroll-container-Transport-Service AG</t>
  </si>
  <si>
    <t>ACTS AG
Bollwerk 4
3001 Bern</t>
  </si>
  <si>
    <t>info@actsag.ch</t>
  </si>
  <si>
    <t>alliance F Bund Schweizerischer Frauenorganisationen BSF</t>
  </si>
  <si>
    <t>c/o Regula Zweifel
Tiergartenstrasse 23B
8802 Kilchberg</t>
  </si>
  <si>
    <t>office@alliancef.ch</t>
  </si>
  <si>
    <t>Arbeitsgruppe Christen + Energie</t>
  </si>
  <si>
    <t>info@christenenergie.ch</t>
  </si>
  <si>
    <t>Angestellte Schweiz</t>
  </si>
  <si>
    <t>Rigiplatz 1
Postfach 
8033 Zürich</t>
  </si>
  <si>
    <t>info@angestellte.ch</t>
  </si>
  <si>
    <t>AAE Ahaus-Alstättler Eisenbahn Cargo AG</t>
  </si>
  <si>
    <t xml:space="preserve">Neuhofstrasse 4
6340 Baar
</t>
  </si>
  <si>
    <t>info@aae.ch</t>
  </si>
  <si>
    <t>auto-schweiz Vereinigung Schweiz. Automobil-Importeure VSAI</t>
  </si>
  <si>
    <t>Wölflistrasse 5
Postfach 47
3000 Bern 22</t>
  </si>
  <si>
    <t>Autogewerbe-Verband der Schweiz AGVS</t>
  </si>
  <si>
    <t>Wöflistrasse 5
Postfach 64 
3000 Bern 22</t>
  </si>
  <si>
    <t>info@agvs.ch</t>
  </si>
  <si>
    <t>Bau-, Planungs- und Umweltdirektoren-Konferenz BPUK</t>
  </si>
  <si>
    <t>Haus der Kantone
Speichergasse 6
3000 Bern 7</t>
  </si>
  <si>
    <t>info@bpuk.ch</t>
  </si>
  <si>
    <t>Bertschi AG</t>
  </si>
  <si>
    <t>Hutmattstrasse 22
5724 Dürrenäsch</t>
  </si>
  <si>
    <t>info@bertschi.com</t>
  </si>
  <si>
    <t>Berufsfeuerwehr Basel
Nautikschule</t>
  </si>
  <si>
    <t>Kornhausgasse 18
Postfach 248
4003 Basel</t>
  </si>
  <si>
    <t>daniel.kofmel@jsd.bs.ch</t>
  </si>
  <si>
    <t>Cargo Forum Schweiz</t>
  </si>
  <si>
    <t xml:space="preserve">Piazza Governo 6
6501 Bellinzona
</t>
  </si>
  <si>
    <t>Centre Patronal Paudex</t>
  </si>
  <si>
    <t>Route du Lac 2
1094 Paudex</t>
  </si>
  <si>
    <t>info@centrepatronal.ch</t>
  </si>
  <si>
    <t>Centre Patronal Bern</t>
  </si>
  <si>
    <t>Kapellenstrasse 14
Postfach 5236
3001 Bern</t>
  </si>
  <si>
    <t>cpbern@centrepatronal.ch</t>
  </si>
  <si>
    <t>Cercle Bruit Schweiz c/o Amt für Umwelt</t>
  </si>
  <si>
    <t>Werkhofstrasse 5
4509 Solothurn</t>
  </si>
  <si>
    <t>markus.chastonay@bd.so.ch</t>
  </si>
  <si>
    <t>Contargo AG</t>
  </si>
  <si>
    <t>Grenzstrasse 149
4019 Basel</t>
  </si>
  <si>
    <t>holger.bochow@contargo.ch</t>
  </si>
  <si>
    <t>Die Zentralbahn zb</t>
  </si>
  <si>
    <t>Erdöl-Vereinigung EV</t>
  </si>
  <si>
    <t>Spitalgasse 5
8001 Zürich</t>
  </si>
  <si>
    <t>info@erdoel.ch</t>
  </si>
  <si>
    <t>Fédération Suisse Motonautique FSM</t>
  </si>
  <si>
    <t>Herr J.-P. Zingg
Spitalackerstrasse 53
Postfach 437
3000 Bern 25</t>
  </si>
  <si>
    <t>info@zingg-partner.ch</t>
  </si>
  <si>
    <t>Fenaco Genossenschaft</t>
  </si>
  <si>
    <t>Hauptsitz
fenaco
Erlachstrasse 5
Postfach
CH-3001 Bern</t>
  </si>
  <si>
    <t>region.mittelland@fenaco.com</t>
  </si>
  <si>
    <t>Groupement Fer</t>
  </si>
  <si>
    <t>Groupement Fer
Postfach
CH-4002 Basel</t>
  </si>
  <si>
    <t>office@groupement-fret.ch</t>
  </si>
  <si>
    <t>GS1 Schweiz</t>
  </si>
  <si>
    <t xml:space="preserve">Monbijoustrasse 68
3007 Bern
</t>
  </si>
  <si>
    <t>info@gs1.ch</t>
  </si>
  <si>
    <t>Gerber Consulting</t>
  </si>
  <si>
    <t>Mattenstrasse 25
3073 Gümligen</t>
  </si>
  <si>
    <t>gerber.consulting@bluewin.ch</t>
  </si>
  <si>
    <t>Hochrheinterminal</t>
  </si>
  <si>
    <t>Hochrhein Terminal AG
Ostzelg 212
CH-5465 Mellikon</t>
  </si>
  <si>
    <t>info@hochrheinterminal.ch</t>
  </si>
  <si>
    <t>Hupac Intermodal AG</t>
  </si>
  <si>
    <t>Viale R. Manzoni 6
6830 Chiasso</t>
  </si>
  <si>
    <t>IG Private Terminalbetreiber</t>
  </si>
  <si>
    <t>c/o Swissterminal AG
Flachsackerstrasse 7
4402 Frenkendorf</t>
  </si>
  <si>
    <t>info@swissterminal.com</t>
  </si>
  <si>
    <t>IMS Rail</t>
  </si>
  <si>
    <t>IMS RAIL SWITZERLAND AG
Margarethenstrasse 38
CH-4002 Basel</t>
  </si>
  <si>
    <t>Interessensgemeinschaft öffentlicher Verkehr Nordwestschweiz</t>
  </si>
  <si>
    <t xml:space="preserve">Interessengemeinschaft Detailhandel Schweiz IG DHS
c/o Migros-Genossenschafts-Bund
Communità d'interessi commercio al dettaglio svizzera
</t>
  </si>
  <si>
    <t xml:space="preserve">Interessengemeinschaft Detailhandel Schweiz IG DHS
Güterverkehr
Communità d'interessi commercio al dettaglio svizzera
</t>
  </si>
  <si>
    <t xml:space="preserve">Konferenz der kantonalen Direktoren des öffentlichen Verkehrs KöV
</t>
  </si>
  <si>
    <t xml:space="preserve">info@koev.ch;
</t>
  </si>
  <si>
    <t>Konferenz der Schweizer Denkmalpfleger(innen) KSD
c/o BauSatz GmbH</t>
  </si>
  <si>
    <t>Heinrichstrasse 48x
8005 Zürich</t>
  </si>
  <si>
    <t>info@bausatzgmbh.ch</t>
  </si>
  <si>
    <t>Lärmliga Schweiz</t>
  </si>
  <si>
    <t>c/o kommunikationsberater.ch
Kanzleistrasse 126
8004 Zürich</t>
  </si>
  <si>
    <t>info@laermliga.ch</t>
  </si>
  <si>
    <t>Matterhorn Gotthard Bahn</t>
  </si>
  <si>
    <t>Bahnhofplatz 7
3900 Brig</t>
  </si>
  <si>
    <t>mws medical women Switzerland</t>
  </si>
  <si>
    <t>Sekretariat
Stampfenbachstrasse 52
8006 Zürich</t>
  </si>
  <si>
    <t>sekretariat@medicalwomen.ch</t>
  </si>
  <si>
    <t>Öffentliches Personal Schweiz</t>
  </si>
  <si>
    <t>Oberstadtstrasse 7
Postfach 2060
5402 Baden</t>
  </si>
  <si>
    <t>sandra.wittich@oeffentlichespersonal.ch</t>
  </si>
  <si>
    <t xml:space="preserve">Post CH AG 
Corporate Center
</t>
  </si>
  <si>
    <t xml:space="preserve">Wankdorfallee 4
3014 Bern
</t>
  </si>
  <si>
    <t>railCare AG</t>
  </si>
  <si>
    <t>railCare AG
Altgraben 23
4624 Härkingen</t>
  </si>
  <si>
    <t>info@railcare.ch</t>
  </si>
  <si>
    <t>Ralpin AG</t>
  </si>
  <si>
    <t>Belchenstrasse 3
Postfach
4601 Olten</t>
  </si>
  <si>
    <t>info@ralpin.com</t>
  </si>
  <si>
    <t>Rhätische Bahn RhB</t>
  </si>
  <si>
    <t>contact@rhb.ch</t>
  </si>
  <si>
    <t>Schweizerische Beratungsstelle für Unfallverhütung (bfu)</t>
  </si>
  <si>
    <t>Laupenstrasse 11
3001 Bern</t>
  </si>
  <si>
    <t>info@bfu.ch</t>
  </si>
  <si>
    <t>Schweizerische Rheinhäfen</t>
  </si>
  <si>
    <t>Hochbergerstrasse 160
4019 Basel</t>
  </si>
  <si>
    <t>info@portof.ch</t>
  </si>
  <si>
    <t>Schweizerische Südostbahn SOB</t>
  </si>
  <si>
    <t>Schweizerische Unfallversicherungsanstalt</t>
  </si>
  <si>
    <t>Postfach
6002 Luzern</t>
  </si>
  <si>
    <t>Schweizerische Vereinigung der kantonalen Grundstückbewertungsexperten SVKG</t>
  </si>
  <si>
    <t>c/o Kantonales Steueramt
Sektion Grundstückschätzung
Telli-Hochhaus
5004 Aarau</t>
  </si>
  <si>
    <t>info@svkg.ch</t>
  </si>
  <si>
    <t>Schweizerische Vereinigung der Pflegedienstleiterinnen/-leiter SVPL</t>
  </si>
  <si>
    <t>Geschäftstelle
Haus der Akademien
Laupenstrasse 7
Postfach
3001 Bern</t>
  </si>
  <si>
    <t>ruth.schweingruber@svpl.ch</t>
  </si>
  <si>
    <t>Schweizerischer Baumeisterverband</t>
  </si>
  <si>
    <t>kommunikation@baumeister.ch</t>
  </si>
  <si>
    <t>Schweizerischer Nutzfahrzeugverband (ASTAG)</t>
  </si>
  <si>
    <t>Schweizerischer Evangelischer Kirchenbund SEK Koordination Bundesbehörden</t>
  </si>
  <si>
    <t>Sulgenauweg 26
3007 Bern</t>
  </si>
  <si>
    <t>info@sek.ch</t>
  </si>
  <si>
    <t>Schweizerischer Katholischer Frauenbund</t>
  </si>
  <si>
    <t>Kasernenplatz 1
Postfach 7854
6000 Luzern 7</t>
  </si>
  <si>
    <t>info@frauenbund.ch</t>
  </si>
  <si>
    <t>Schweizerischer Verband der Umweltfachleute</t>
  </si>
  <si>
    <t>Brunngasse 60
Postfach
3000 Bern 8</t>
  </si>
  <si>
    <t>info@svu-asep.ch</t>
  </si>
  <si>
    <t>Schweizerischer Verband des Personal öffentlicher Dienste vpod Zentralsekretariat</t>
  </si>
  <si>
    <t>Birmendorferstrasse 67
Postfach 8279
8036 Zürich</t>
  </si>
  <si>
    <t>vpod@vpod-ssp.ch</t>
  </si>
  <si>
    <t>Schweizerischer Verband für Frauenrechte</t>
  </si>
  <si>
    <t>Postfach 2206
4001 Basel</t>
  </si>
  <si>
    <t>adf_svf_secret@bluewin.ch</t>
  </si>
  <si>
    <t>Schweizerischer Versicherungsverband</t>
  </si>
  <si>
    <t>C.F. Meyer-Strasse 14
Postfach 4288
8022 Zürich</t>
  </si>
  <si>
    <t>info@svv.ch</t>
  </si>
  <si>
    <t>sia
schweizerischer Ingenieur- und architektenverein
societé suisse des ingénieurs et des architectes
società svizzera degli ingenieri e degli architetti</t>
  </si>
  <si>
    <t>Seinaustrasse 16
Postfach
8001 Zürich</t>
  </si>
  <si>
    <t>ius@sia.ch</t>
  </si>
  <si>
    <t>Spedlogswiss Verband schweizerischer Speditions- und Logistikunternehmen</t>
  </si>
  <si>
    <t>Elisabethenstrasse 44
Postfach 
4002 Basel</t>
  </si>
  <si>
    <t>office@spedlogswiss.com</t>
  </si>
  <si>
    <t>Stiftung für Konsumentenschutz SKS
Fondation pour la protection des consommateurs
Fonadazione per la protezione dei consumatori</t>
  </si>
  <si>
    <t>Swiss Shippers Council</t>
  </si>
  <si>
    <t>Place de la Riponne 1
Case postale 1346
1001 Lausanne</t>
  </si>
  <si>
    <t>info@swiss-shippers.ch</t>
  </si>
  <si>
    <t>Swiss Terminal</t>
  </si>
  <si>
    <t>Swissterminal AG
Flachsackerstrasse 7
4402 Frenkendorf</t>
  </si>
  <si>
    <t>Syna Zentralsekretariat</t>
  </si>
  <si>
    <t>Römerstrasse 7
Postfach
4601 Olten</t>
  </si>
  <si>
    <t>info@syna.ch</t>
  </si>
  <si>
    <t>Terco AG</t>
  </si>
  <si>
    <t>Terminal Combiné Chavornay SA
1373 Chavornay</t>
  </si>
  <si>
    <t>The Swiss Leading Hospitals</t>
  </si>
  <si>
    <t>Moosstrasse 2
3073 Gümlingen</t>
  </si>
  <si>
    <t>carolinaglauninger@slh.ch</t>
  </si>
  <si>
    <t>transfair</t>
  </si>
  <si>
    <t>Hopfenweg 21
Postfach
3000 Bern 14</t>
  </si>
  <si>
    <t>info@transfair.ch</t>
  </si>
  <si>
    <t>Baslerstrasse 44
4600 Olten</t>
  </si>
  <si>
    <t>Transwaggon</t>
  </si>
  <si>
    <t>Gotthardstrasse 14
6304 Zug</t>
  </si>
  <si>
    <t>info@transwaggon.ch</t>
  </si>
  <si>
    <t>Universitäre Medizin Schweiz</t>
  </si>
  <si>
    <t>agnes.nienhaus@usz.ch</t>
  </si>
  <si>
    <t>Verband öffentlicher Verkehr VöV
Union des transport publics
Unione dei trasporti pubblici</t>
  </si>
  <si>
    <t>info@voev.ch</t>
  </si>
  <si>
    <t>Verband der verladenden Wirtschaft VAP</t>
  </si>
  <si>
    <t>Verband historischer Eisenbahnen Schweiz HECH</t>
  </si>
  <si>
    <t>c/o Dampfbahn-Verein Zürcher Oberland
Etzelstrasse 3
8635 Dürnten</t>
  </si>
  <si>
    <t>wenger.duernten@bluewin.ch</t>
  </si>
  <si>
    <t>Verband Schweizer Lokomotivführer und Anwärter VSLF</t>
  </si>
  <si>
    <t>Hardhof 38
8064 Zürich</t>
  </si>
  <si>
    <t>praesident@vslf.com</t>
  </si>
  <si>
    <t>Verkehrsbetriebe Zürich VBZ</t>
  </si>
  <si>
    <t>Verband Stahl-, Metall- und Papier-Recycling Schweiz (VSMR)</t>
  </si>
  <si>
    <t>Effingerstrasse 1
Postfach 6916
3001 Bern</t>
  </si>
  <si>
    <t>info@vsmr.ch</t>
  </si>
  <si>
    <t>Verband Schweizerischer Polizeibeamter VSPB Verbandssekretariat</t>
  </si>
  <si>
    <t>Villenstrasse 2
6005 Luzern</t>
  </si>
  <si>
    <t>mail@vspb.org</t>
  </si>
  <si>
    <t>Verband Schweizer Markt- und Sozialforschung (vsms) Barbara Felix</t>
  </si>
  <si>
    <t>Langackerstrasse 5
8057 Zürich</t>
  </si>
  <si>
    <t>info@vsms-asms.ch</t>
  </si>
  <si>
    <t>Verein Schweizerischer Archivarinnen und Archivare</t>
  </si>
  <si>
    <t>Sekretariat
c/o Büro Pontri GmbH
Solothurnstrasse 13
Postfach
3322 Urtenen-Schönbühl</t>
  </si>
  <si>
    <t>Vereinigung der kantonalen Strassenverkehrsämter</t>
  </si>
  <si>
    <t>Vereinigung Kantonaler Gebäudeversicherungen (VKG)</t>
  </si>
  <si>
    <t>Bundesgasse 20
Postfach
3001 Bern</t>
  </si>
  <si>
    <t>Werfestrasse 4
6005 Luzern</t>
  </si>
  <si>
    <t>WRS Widmer Rail Services</t>
  </si>
  <si>
    <t>administration@w-r-s.ch</t>
  </si>
  <si>
    <t>Compagnie Générale de Navigation sur le lac Léman CGN SA</t>
  </si>
  <si>
    <t>Avenue de Rhodanie 17
Case Postale 390 
1001 Lausanne</t>
  </si>
  <si>
    <t>Friedrichshafnerstrasse 55a
Postfach 77
8590 Romanshorn</t>
  </si>
  <si>
    <t>Schifffahrtsgesellschaft des Vierwaldstätterseees</t>
  </si>
  <si>
    <t>Werftestrasse 5
Postfach
6002 Luzern</t>
  </si>
  <si>
    <t>Zürichsee-Schifffahrtsgesellschaft</t>
  </si>
  <si>
    <t>Wassersport - Vereinigung</t>
  </si>
  <si>
    <t>Aqua Nostra Schweiz</t>
  </si>
  <si>
    <t>info@aquanostra.ch</t>
  </si>
  <si>
    <t>Verband Schweizerischer Motorbootfahrschule
Leiter Abt. Aus- und Weiterbildung VSMS
Basler Hochsee Navigationsschule</t>
  </si>
  <si>
    <t>Herr Ruedi Schneider
Hirzbodenweg 46
4052 Basel</t>
  </si>
  <si>
    <t>mail@yachting-power.ch</t>
  </si>
  <si>
    <t>Verband Schweizerischer Motorboot- und Segelschulen VSMS Zentralsekretariat</t>
  </si>
  <si>
    <t>Herr Beat Kräuchi
Postfach 22
8634 Hombrechtikon</t>
  </si>
  <si>
    <t>info@waveboat.ch</t>
  </si>
  <si>
    <t>Föderation Schweiz. Motorbootclubs</t>
  </si>
  <si>
    <t>Cruising - Club der Schweiz
Generalsekretariat</t>
  </si>
  <si>
    <t>Marktgasse 9
Postfach
3007 Bern</t>
  </si>
  <si>
    <t>info@cruisingclub.ch</t>
  </si>
  <si>
    <t>Swiss Sailing
Haus des Sports</t>
  </si>
  <si>
    <t>Postfach 606
3000 Bern 22</t>
  </si>
  <si>
    <t>admin@swiss-sailing.ch</t>
  </si>
  <si>
    <t>Schweizerischer Fischerei - Verband</t>
  </si>
  <si>
    <t>Postfach 261
3000 Bern 22</t>
  </si>
  <si>
    <t>sfv-fsp@gmx.ch</t>
  </si>
  <si>
    <t>Swiss Windsurfing</t>
  </si>
  <si>
    <t>Herr Raoul Marty
Waldheim 55
4600 Olten</t>
  </si>
  <si>
    <t>raoulmarty@hispeed.ch</t>
  </si>
  <si>
    <t>Swiss Kitesailing Association</t>
  </si>
  <si>
    <t>praesident@kitesailingworld.ch</t>
  </si>
  <si>
    <t>Schweizer Unterwasser-Sport-Verband SUSV-FSSS</t>
  </si>
  <si>
    <t>Talgutzentrum 25
3063 Ittigen</t>
  </si>
  <si>
    <t>admin@susv.ch</t>
  </si>
  <si>
    <t>Schweizerischer Kanu-Verband SKV
Nautische Sektion des TCS</t>
  </si>
  <si>
    <t>Ziegelackerstrasse 84
4313 Möhlin</t>
  </si>
  <si>
    <t>sekretariat@swisscanoe.ch</t>
  </si>
  <si>
    <t>Swiss Outdoor Association</t>
  </si>
  <si>
    <t>Hadlaubstrasse 49
8006 Zürich</t>
  </si>
  <si>
    <t>mail@swissoutdoorassociation.ch</t>
  </si>
  <si>
    <t>Schweizer Wasserfahrverband SWV</t>
  </si>
  <si>
    <t>Herr Bruno Henggi, Präsident
Riehenstrasse 238
CH 4058 Basel</t>
  </si>
  <si>
    <t>br55he@bluewin.ch</t>
  </si>
  <si>
    <t>Schweizer Pontonier Sportverband SPSV</t>
  </si>
  <si>
    <t>Herrn Jörg Aebi
Schulhausweg 5
4566 Oekingen</t>
  </si>
  <si>
    <t>praesident@pontonier.ch</t>
  </si>
  <si>
    <t>Club nautico Verbano</t>
  </si>
  <si>
    <t>Via del Sole 35
c/o Signora Sonia Mazzoleni
6645 Brione S. Minusio</t>
  </si>
  <si>
    <t>info@cnv-locarno.ch</t>
  </si>
  <si>
    <t>Forum lago Maggiore</t>
  </si>
  <si>
    <t>Signor Renzo Botta
via della Posta 16
6600 Locarno</t>
  </si>
  <si>
    <t>renzo.botta@assimedia.ch</t>
  </si>
  <si>
    <t>Schweizerischer Windsurf-Ausbildungsverband</t>
  </si>
  <si>
    <t>Maurus Netzer
Rebenweg 12
8610 Uster</t>
  </si>
  <si>
    <t>swav@windsurf.ch</t>
  </si>
  <si>
    <t>Schweizerischer Wasserski &amp; Wakeboard Verband</t>
  </si>
  <si>
    <t>Präsident
Peter Frei
Postfach
6345 Neuheim</t>
  </si>
  <si>
    <t>p.frei@waterski.ch</t>
  </si>
  <si>
    <t>Gewerbe und Handel Schifffahrt</t>
  </si>
  <si>
    <t>Verein Schweizerischer Bagger- und Lastschiffbesitzer</t>
  </si>
  <si>
    <t>Franzsepp Arnold, Präsident
Postfach 63
6454 Flüelen</t>
  </si>
  <si>
    <t>mail@arnoldcoag.ch</t>
  </si>
  <si>
    <t>MLSV Zürichsee und Walensee</t>
  </si>
  <si>
    <t>Johann Müller AG
Sekretariat
MLSV Zürichsee und Walensee
Allmeindstrasse 11
8716 Schmerikon</t>
  </si>
  <si>
    <t>alexandra.kriech@jms.ch</t>
  </si>
  <si>
    <t>Schweizerischer Bootbauer-Verband</t>
  </si>
  <si>
    <t>Mühlethalstrasse 4
4800 Zofingen</t>
  </si>
  <si>
    <t>sbv@bootbauer.ch</t>
  </si>
  <si>
    <t>Verband Schweizerischer Importeure von Marinemotoren</t>
  </si>
  <si>
    <t>Schweizerischer Berufsfischer - Verband
c/o Schweiz Bauernverband</t>
  </si>
  <si>
    <t>Frau B. Meier
Laurstrasse 10
5201 Brugg</t>
  </si>
  <si>
    <t>info@schweizerfisch.ch</t>
  </si>
  <si>
    <t>Schweizerischer Motorbootunternehmer - Verband SMBV</t>
  </si>
  <si>
    <t>c/o Anker Travel
6354 Vitznau</t>
  </si>
  <si>
    <t>Info@anker-travel.ch</t>
  </si>
  <si>
    <t>Verband Schweizer Segelschulen VSSS</t>
  </si>
  <si>
    <t>Präsident
Thomas Zwick
Tödistrasse 30
8634 Hombrechtikon</t>
  </si>
  <si>
    <t>thomas.zwick@bluewin.ch</t>
  </si>
  <si>
    <t xml:space="preserve">Verband Schweizerischer Motorboot- und Segelschulen </t>
  </si>
  <si>
    <t>Zentralsekretariat
Al Lago
6614 Brissago</t>
  </si>
  <si>
    <t>info@bootsfahrschulenschweiz.ch</t>
  </si>
  <si>
    <t>Verband Schweizerischer Motorboot- und Segelschulen Leiter Abt. Aus- und Weiterbildung VSMS</t>
  </si>
  <si>
    <t>Basler Hochsee
Navigationsschule
Herr Ruedi Schneider
Hirzbodenweg 46
4052 Basel</t>
  </si>
  <si>
    <t>schneider.ruedi@gmail.com</t>
  </si>
  <si>
    <t>AMOBATEAU 
Association des moniteurs de bateau, voile et moteur</t>
  </si>
  <si>
    <t>Rue de Lausanne 56
CH-1110 Morges</t>
  </si>
  <si>
    <t>isabelle.katz@amobateau.ch</t>
  </si>
  <si>
    <t>Charles Bucher Seefahrten AG</t>
  </si>
  <si>
    <t>Haldenstrasse 11
CH-6006 Luzern</t>
  </si>
  <si>
    <t>info@charles-bucher.ch</t>
  </si>
  <si>
    <t>Garmin (Suisse)</t>
  </si>
  <si>
    <t>c/o Bucher et Walt
Route de Soleure 8
2072 St. Blaise</t>
  </si>
  <si>
    <t>info@garmin.ch</t>
  </si>
  <si>
    <t>Swiss Radar</t>
  </si>
  <si>
    <t>Rothusstrasse 9
6331 Hünenberg</t>
  </si>
  <si>
    <t>jfs-electronic@swissradar.com</t>
  </si>
  <si>
    <t>Associazione cantieri nautici</t>
  </si>
  <si>
    <t>c/o Cantiere nautico
Signor Ivo Prosperi
6978 Gandria</t>
  </si>
  <si>
    <t>nauticaprosperi@bluewin.ch</t>
  </si>
  <si>
    <t xml:space="preserve">Effingerstrasse 55
3008 Bern
</t>
  </si>
  <si>
    <t xml:space="preserve">AGILE.CH Die Organisationen von Menschen mit Behinderungen
AGILE.CH Les organisations de personnes avec handicap
AGILE.CH Le organizzazioni di persone con andicap
</t>
  </si>
  <si>
    <t>info@agile.ch</t>
  </si>
  <si>
    <t>info@terco-chavornay.ch</t>
  </si>
  <si>
    <t>info@vsa-aas.ch</t>
  </si>
  <si>
    <t>info@igdetailhandel.ch</t>
  </si>
  <si>
    <t>info@infra-suisse.ch</t>
  </si>
  <si>
    <t>mail@pusch.ch</t>
  </si>
  <si>
    <t>kjell.kolden@bd.so.ch</t>
  </si>
  <si>
    <t>stefan.burgener@admin.vs.ch</t>
  </si>
  <si>
    <t>rechtsdienst@vkg.ch</t>
  </si>
  <si>
    <t xml:space="preserve">Comercialstrasse 20
7000 Chur
</t>
  </si>
  <si>
    <t xml:space="preserve">O. Schneider AG
Haselwiesstrasse 10
8734 Ermenswil
</t>
  </si>
  <si>
    <t>Rütistrasse 3a
Postfach
5401 Baden</t>
  </si>
  <si>
    <t>info@swv.ch</t>
  </si>
  <si>
    <t>Schweizerischer Wasserwirtschaftsverband (SWV)</t>
  </si>
  <si>
    <t>Oensingen-Balsthal-Bahn AG</t>
  </si>
  <si>
    <t xml:space="preserve">Bahnhofplatz 1
4710 Balsthal
</t>
  </si>
  <si>
    <t>info@oebb.ch</t>
  </si>
  <si>
    <t>info@etb-infra.ch</t>
  </si>
  <si>
    <t>Emmentalbahn GmbH</t>
  </si>
  <si>
    <t>Sursee-Triengen-Bahn AG</t>
  </si>
  <si>
    <t xml:space="preserve">Bahnhofstrasse 9
6234 Triengen
</t>
  </si>
  <si>
    <t>info@sursee-triengen-bahn.ch</t>
  </si>
  <si>
    <t>STI Bus AG</t>
  </si>
  <si>
    <t>info.ge@equiterre.ch</t>
  </si>
  <si>
    <t xml:space="preserve">rue des Asters 22
1202 Genève
</t>
  </si>
  <si>
    <t>info@acs.ch</t>
  </si>
  <si>
    <t>VBSH Verkehrsbetriebe Schaffhausen Regionalverkehr</t>
  </si>
  <si>
    <t>VAP
Ringlikerstrasse 70
8142 Uitikon</t>
  </si>
  <si>
    <t>Ringlikerstrasse 70
8142 Uitikon</t>
  </si>
  <si>
    <t>Lagerstrasse 33
8004 Zürich</t>
  </si>
  <si>
    <t>Pro Velo Schweiz</t>
  </si>
  <si>
    <t>Birkenweg 61
3013 Bern</t>
  </si>
  <si>
    <t>info@pro-velo.ch</t>
  </si>
  <si>
    <t xml:space="preserve">Zürcherstrasse 41
8400 Winterthur
</t>
  </si>
  <si>
    <t>info@prose.one</t>
  </si>
  <si>
    <t>info@arlsa.ch
damiano@arlsa.ch</t>
  </si>
  <si>
    <t xml:space="preserve">Geschäftsstelle BLWE
Bahnhofstrasse 16
9630 Wattwil
</t>
  </si>
  <si>
    <t xml:space="preserve">Leimenstrasse 42
4051 Basel 
</t>
  </si>
  <si>
    <t>geschaeftsstelle@igoev.ch</t>
  </si>
  <si>
    <t xml:space="preserve">Geschäftsstelle Z-Pass und Nachtzuschlag
Lagerstrasse 33
8004 Zürich
</t>
  </si>
  <si>
    <t xml:space="preserve">Ringstrasse 10
7000 Chur
</t>
  </si>
  <si>
    <t xml:space="preserve">Bachstrasse 3
6362 Stansstad
</t>
  </si>
  <si>
    <t>direktion@vbsh.ch</t>
  </si>
  <si>
    <t xml:space="preserve">Grabenstrasse 36
3601 Thun
</t>
  </si>
  <si>
    <t xml:space="preserve">c/o Ernst Betschart
Im Dörfli
6434 Illgau
</t>
  </si>
  <si>
    <t>ernst-betschart@bluewin.ch</t>
  </si>
  <si>
    <t>info@ondeverte.ch</t>
  </si>
  <si>
    <t xml:space="preserve">
Alexandra.Liebermann@churbus.ch</t>
  </si>
  <si>
    <t>eveline.spichtig@nw.ch</t>
  </si>
  <si>
    <t>LMR Luftseilbahn Meiringen-Reuti AG</t>
  </si>
  <si>
    <t>sabrina.meister@rhb.ch</t>
  </si>
  <si>
    <t>direktionsassistenz@bvb.ch</t>
  </si>
  <si>
    <t>stadtbus.winterthur@win.ch</t>
  </si>
  <si>
    <t>kommunikation@bernmobil.ch</t>
  </si>
  <si>
    <t xml:space="preserve">Bau- und Umweltschutzdirektion
Amt für Raumplanung
Abteilung öffentlicher Verkehr
Rheinstrasse 29
4410 Liestal
</t>
  </si>
  <si>
    <t xml:space="preserve">Eidgenössisch-Demokratische Union EDU
Union Démocratique Fédérale UDF
Unione Democratica Federale UDF
</t>
  </si>
  <si>
    <t>Postfach
3602 Thun</t>
  </si>
  <si>
    <t>Ensemble à Gauche EAG</t>
  </si>
  <si>
    <t xml:space="preserve">Case postale 2070
1211 Genève 2
</t>
  </si>
  <si>
    <t xml:space="preserve">Postfach 8721
8036 Zürich
</t>
  </si>
  <si>
    <t>info@edu-schweiz.ch</t>
  </si>
  <si>
    <t>franziska.tlach@spschweiz.ch</t>
  </si>
  <si>
    <t xml:space="preserve">Reiterstrasse 11
3013 Bern
</t>
  </si>
  <si>
    <t>d.schmidt@sernftalbus.ch</t>
  </si>
  <si>
    <t xml:space="preserve">info@mgbahn.ch </t>
  </si>
  <si>
    <t>RAILplus</t>
  </si>
  <si>
    <t xml:space="preserve">Hintere Bahnhofstrasse 85
Postfach 
5001 Aarau
</t>
  </si>
  <si>
    <t>info@railplus.ch</t>
  </si>
  <si>
    <t xml:space="preserve">Bahnhofstraße 3, 
78048 Villingen
Deutschland
</t>
  </si>
  <si>
    <t>Verkehrsbetriebe Luzern AG</t>
  </si>
  <si>
    <t xml:space="preserve">Tribschenstrasse 65
6005 Luzern
</t>
  </si>
  <si>
    <t xml:space="preserve">Bahnhofstrasse 22
3455 Grünen
</t>
  </si>
  <si>
    <t xml:space="preserve">Elektromobilclub der Schweiz
Electromobil Club de Suisse
Elletromobile Club Svizzero
</t>
  </si>
  <si>
    <t>kommunikation@elektromobilclub.ch</t>
  </si>
  <si>
    <t xml:space="preserve">Lengwald 301
3824 Stechelberg
</t>
  </si>
  <si>
    <t>info@die-mitte.ch</t>
  </si>
  <si>
    <t xml:space="preserve">Die Mitte
Le Centre
Alleanza del Centro
</t>
  </si>
  <si>
    <t>Schweizerische Bodensee-Schifffahrt AG SBS</t>
  </si>
  <si>
    <t>BAV - mmM</t>
  </si>
  <si>
    <t>Alliance SwissPass</t>
  </si>
  <si>
    <t>Länggassstrasse 7 
3012 Bern</t>
  </si>
  <si>
    <t>info@allianceswisspass.ch</t>
  </si>
  <si>
    <t>Florian.Kaufmann@bl.ch</t>
  </si>
  <si>
    <t xml:space="preserve">Schmockenstrasse 253
3803 Beatenberg
3602 Thun
</t>
  </si>
  <si>
    <t xml:space="preserve">Bahnhofstrasse 23
6362 Stansstad
</t>
  </si>
  <si>
    <t xml:space="preserve">Monbijoustrasse 61
3007 Bern
</t>
  </si>
  <si>
    <t>info@smv-asloca-asi.ch</t>
  </si>
  <si>
    <t>Mieterinnen- und Mieterverband Schweiz</t>
  </si>
  <si>
    <t>info@ouestrail.ch</t>
  </si>
  <si>
    <t xml:space="preserve">Route de Mareindeux 65B
1870 Monthey
</t>
  </si>
  <si>
    <t xml:space="preserve">CBV
Téléphérique Chalais-Vercorin SA
</t>
  </si>
  <si>
    <t xml:space="preserve">c/o Télécabine de Vercorin SA
Case postale 16
3967 Vercorin
</t>
  </si>
  <si>
    <t xml:space="preserve">SwissRailvolution
</t>
  </si>
  <si>
    <t xml:space="preserve">
info@swissrailvolution.ch</t>
  </si>
  <si>
    <t>furrer@cargorail.ch
vap@cargorail.ch</t>
  </si>
  <si>
    <t>vertrieb@wascosa.ch</t>
  </si>
  <si>
    <t>Wascosa AG</t>
  </si>
  <si>
    <t>PostAuto AG</t>
  </si>
  <si>
    <t xml:space="preserve">Engehaldenstrasse 39
Postfach
3030 Bern
</t>
  </si>
  <si>
    <t xml:space="preserve">direktionssekretariat@zvv.zh.ch </t>
  </si>
  <si>
    <t>info@inclusion-handicap.ch</t>
  </si>
  <si>
    <t>swissrail@swissrail.com</t>
  </si>
  <si>
    <t xml:space="preserve">Damian Misteli
Geschäftsführer
Postfach 2550
4002 Basel
</t>
  </si>
  <si>
    <t>Damian.Misteli@coop.ch</t>
  </si>
  <si>
    <t xml:space="preserve">Giacomettistrasse 1
3006 Bern
</t>
  </si>
  <si>
    <t>LNM Navigation SA</t>
  </si>
  <si>
    <t>info@lnm.ch</t>
  </si>
  <si>
    <t xml:space="preserve">Avenue de la Gare 66
1920 Martigny 
</t>
  </si>
  <si>
    <t xml:space="preserve">Route du Vieux-Canal 6
1762 Givisiez
</t>
  </si>
  <si>
    <t xml:space="preserve">TPF
Route du Vieux-Canal 6
1762 Givisiez
</t>
  </si>
  <si>
    <t>info@ensemble-a-gauche-ge.ch</t>
  </si>
  <si>
    <t>info@economiesuisse.ch; bern@economiesuisse.ch;</t>
  </si>
  <si>
    <t>Schweizerische Trassenvergabestelle</t>
  </si>
  <si>
    <t>info@tvs.ch</t>
  </si>
  <si>
    <t>Regierungskonferenz Militär, Zivilschutz, Feuerwehr RK MZF</t>
  </si>
  <si>
    <t xml:space="preserve">Haus der Kantone
Speichergasse 6
3000 Bern 7
</t>
  </si>
  <si>
    <t>Alexander.Krethlow@rkmzf.ch</t>
  </si>
  <si>
    <t>Via Giovanni Maraini 46
6963 Pregassona</t>
  </si>
  <si>
    <t xml:space="preserve">rferroni@tplsa.ch </t>
  </si>
  <si>
    <t xml:space="preserve">Trasporti Pubblici Luganesi SA (TPL)
</t>
  </si>
  <si>
    <t>info.ch@hupac.com</t>
  </si>
  <si>
    <t>ham.sales@imscargo.com</t>
  </si>
  <si>
    <t>info@aquaviva.ch</t>
  </si>
  <si>
    <t>info@swissmetro-ng.org</t>
  </si>
  <si>
    <t>info@komitee-durchgangsbahnhof.ch</t>
  </si>
  <si>
    <t>info@afabus.ch</t>
  </si>
  <si>
    <t>Transfracht GmbH CO KG</t>
  </si>
  <si>
    <t xml:space="preserve">customerservice2@transfracht.com </t>
  </si>
  <si>
    <t>Aqua Viva</t>
  </si>
  <si>
    <t xml:space="preserve">Neuwiesenstrasse 95
8400 Winterthur
</t>
  </si>
  <si>
    <t>Sebastien.leprat@tcs.ch</t>
  </si>
  <si>
    <t>christian.aebi@be.ch</t>
  </si>
  <si>
    <t>jerome.carrard@tpf.ch;
valerie.chanez@frimobil.ch</t>
  </si>
  <si>
    <t>Korrektur August 2022</t>
  </si>
  <si>
    <t>Kat. Nr.</t>
  </si>
  <si>
    <t>info@arcobaleno.ch</t>
  </si>
  <si>
    <t>gianmichele.zeolla@postauto.ch ist unzustellbar. Arbeitet wohl nicht mehr bei Postauto</t>
  </si>
  <si>
    <t>ralph.sutter@vd.ai.ch</t>
  </si>
  <si>
    <t>oev@zrk.ch ist unzustellbar
Laut Webseite info@zrk.ch</t>
  </si>
  <si>
    <t>info@zrk.ch</t>
  </si>
  <si>
    <t xml:space="preserve">
daniel.hofstetter@tpf.ch ist unzustellbar. J’ai décidé de prendre une pré-retraite. Mes mails ne sont plus traités. Je vous prie de les adresser à mon successeur, Jérôme Carrard, jerome.carrard@tpf.ch. Merci beaucoup pour la collaboration et meilleures salutations.</t>
  </si>
  <si>
    <t>Hilfsspalten für E-Mail Versand</t>
  </si>
  <si>
    <t>Hilfsspalte für Word 1 - Name</t>
  </si>
  <si>
    <t>Hilfsspalte für Word 1 - Adresse mit E-Mail</t>
  </si>
  <si>
    <t>Hilfsspalte für Word 2 - Name</t>
  </si>
  <si>
    <t>Hilfsspalte für Word 2 - Adresse ohne E-Mail</t>
  </si>
  <si>
    <t>info@appenzellerbahnen.ch</t>
  </si>
  <si>
    <t>gs@svp.ch</t>
  </si>
  <si>
    <t>Reihenfolge in Kat.</t>
  </si>
  <si>
    <t xml:space="preserve">Frau Trudi Fux (trudi.fux@bluewin.ch) arbeitet nicht mehr bei der Luftseilbahn Kalpetran-Embd.
Bitte senden Sie in Zukunft alle Mail an admin.lke@embd.ch Die Postadresse lautet:
Luftseilbahn Kalpetran-Embd
Schild 5
3926 Embd
</t>
  </si>
  <si>
    <t>admin.lke@embd.ch</t>
  </si>
  <si>
    <t xml:space="preserve">Schild 5
3926 Embd
</t>
  </si>
  <si>
    <t xml:space="preserve">legal@post.ch
regulatoryaffairs@post.ch
</t>
  </si>
  <si>
    <t xml:space="preserve">Friedrichshafnerstrasse 55
8590 Romanshorn
</t>
  </si>
  <si>
    <t>kundendienst@suva.ch</t>
  </si>
  <si>
    <t>info@rickli-schiff.ch</t>
  </si>
  <si>
    <t xml:space="preserve">Schlattgasse 9
8716 Schmerikon
</t>
  </si>
  <si>
    <t>info@auto.swiss</t>
  </si>
  <si>
    <t>info.regierungsrat@be.ch</t>
  </si>
  <si>
    <t>LKA-RRBs@bl.ch</t>
  </si>
  <si>
    <t>politik@kfmv.ch</t>
  </si>
  <si>
    <t>info@sbb-deutschland.de</t>
  </si>
  <si>
    <t>ALSTOM Suisse SA</t>
  </si>
  <si>
    <t xml:space="preserve">Bücklestraße 1b
78462 Konstanz
Deutschland
</t>
  </si>
  <si>
    <t>Bau- und Raumentwicklungsdepartement</t>
  </si>
  <si>
    <t xml:space="preserve">
Amt für Raumentwicklung und Energie
Flüelistrasse 1
6060 Sarnen
</t>
  </si>
  <si>
    <t xml:space="preserve">Place de la Gare 5
Case postale 85
1860 Aigle
</t>
  </si>
  <si>
    <t xml:space="preserve">Dorfstrasse 14
4612 Wangen b. Olten
</t>
  </si>
  <si>
    <t>BOGG Busbetrieb Olten Gösgen Gäu AG</t>
  </si>
  <si>
    <t>mail@vbsa.ch</t>
  </si>
  <si>
    <t xml:space="preserve">Schweizer Verband der Abfallbranche </t>
  </si>
  <si>
    <t xml:space="preserve">Wankdorffeldstrasse 102
3014 Bern </t>
  </si>
  <si>
    <t>Wankdorffeldstrasse 102
3014 Bern 
mail@vbsa.ch</t>
  </si>
  <si>
    <t xml:space="preserve">BOTG Bus Oberthurgau AG </t>
  </si>
  <si>
    <t>info@botg.ch</t>
  </si>
  <si>
    <t>finances@vb-tpb.ch</t>
  </si>
  <si>
    <t>ServiceClientele@vmcv.ch</t>
  </si>
  <si>
    <t>Marcus.Bayer@deutschebahn.com
Dieter.Reith@deutschebahn.com</t>
  </si>
  <si>
    <t xml:space="preserve">Avenue de la gare 66
1920 Martigny
</t>
  </si>
  <si>
    <t>thierry.mueller@aev.gr.ch</t>
  </si>
  <si>
    <t>info.arv@zg.ch
patrick.stoeckling@zg.ch</t>
  </si>
  <si>
    <t>simona.juri@ti.ch
dt-sm@ti.ch</t>
  </si>
  <si>
    <t>gerald.persiali@vd.ch;
pierre-yves.gruaz@vd.ch</t>
  </si>
  <si>
    <t>olivier.baud@ne.ch
service.transports@ne.ch</t>
  </si>
  <si>
    <t xml:space="preserve">Section de la mobilité et des transports
2, rue du 24-Septembre
2800 Delémont
</t>
  </si>
  <si>
    <t>info@mob.ch</t>
  </si>
  <si>
    <t>RailCom</t>
  </si>
  <si>
    <t>Christoffelgasse 5
3003 Bern</t>
  </si>
  <si>
    <t>christof.boehler@railcom.admin.ch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</si>
</sst>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sz val="10"/>
      <color rgb="FF313D48"/>
      <name val="Inherit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theme="1"/>
      <name val="Arial"/>
    </font>
    <font>
      <sz val="11"/>
      <color theme="1"/>
      <name val="Calibri"/>
      <family val="2"/>
    </font>
    <font>
      <sz val="10"/>
      <color rgb="FF00B05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center" wrapText="1"/>
    </xf>
    <xf numFmtId="0" fontId="0" fillId="33" borderId="0" xfId="0" applyFont="1" applyFill="1" applyAlignment="1">
      <alignment wrapText="1"/>
    </xf>
    <xf numFmtId="0" fontId="18" fillId="0" borderId="0" xfId="42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8" fillId="0" borderId="0" xfId="42" applyFont="1" applyAlignment="1">
      <alignment vertical="center" wrapText="1"/>
    </xf>
    <xf numFmtId="0" fontId="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0" fillId="34" borderId="0" xfId="0" applyFill="1" applyAlignment="1">
      <alignment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wrapText="1"/>
    </xf>
    <xf numFmtId="0" fontId="0" fillId="0" borderId="0" xfId="0" applyNumberFormat="1" applyFont="1" applyAlignment="1">
      <alignment horizontal="left" vertical="top" wrapText="1"/>
    </xf>
    <xf numFmtId="0" fontId="22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Fill="1" applyAlignment="1">
      <alignment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0">
    <dxf>
      <font>
        <strike val="0"/>
        <outline val="0"/>
        <shadow val="0"/>
        <vertAlign val="baseline"/>
        <sz val="10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5C40FF7-CB5F-420A-87CB-749EA5C5FFB6}" name="Tabelle22456" displayName="Tabelle22456" ref="A1:M461" totalsRowShown="0" headerRowDxfId="29" dataDxfId="28">
  <autoFilter ref="A1:M461" xr:uid="{00000000-0009-0000-0100-000002000000}">
    <filterColumn colId="2">
      <filters>
        <filter val="Transportunternehmen"/>
      </filters>
    </filterColumn>
    <filterColumn colId="4">
      <filters>
        <filter val="AB Appenzeller Bahnen AG"/>
        <filter val="asm Aare Seeland mobil AG"/>
        <filter val="AVA Aargau Verkehrs AG"/>
        <filter val="BLS AG"/>
        <filter val="BLT Baselland Transport AG"/>
        <filter val="BOB Berner Oberland-Bahnen AG"/>
        <filter val="CJ Compagnie des Chemins de fer du Jura SA"/>
        <filter val="DB Deutsche Bahn AG_x000a_Der Beauftragte für die deutschen Eisenbahnstrecken auf Schweizer Gebiet_x000a_"/>
        <filter val="Emmentalbahn GmbH"/>
        <filter val="FART Ferrovie Autolinee Regionali Ticinesi"/>
        <filter val="FB Forchbahn AG"/>
        <filter val="FLP Ferrovie Luganesi"/>
        <filter val="LEB Compagnie du chemin de fer Lausanne-Echallens-Bercher SA"/>
        <filter val="MBC Transports de la région Morges-Bière-Cossonay SA"/>
        <filter val="MGB Matterhorn Gotthard Verkehrs AG"/>
        <filter val="MOB Compagnie du Chemin de fer Montreux Oberland bernois SA"/>
        <filter val="MVR Transports Montreux-Vevey-Riviera SA"/>
        <filter val="NStCM Compagnie du chemin de fer Nyon-St-Cergue-Morez SA"/>
        <filter val="Oensingen-Balsthal-Bahn AG"/>
        <filter val="RBS Regionalverkehr Bern-Solothurn AG"/>
        <filter val="RhB Rhätische Bahn AG"/>
        <filter val="Schweizerische Bundesbahnen SBB AG_x000a_Kommunikation, Public Affairs und Regulation_x000a_"/>
        <filter val="SOB Schweizerische Südostbahn AG"/>
        <filter val="Sursee-Triengen-Bahn AG"/>
        <filter val="SZU Sihltal Zürich Uetliberg Bahn AG"/>
        <filter val="TL Transports publics de la Région Lausannoise sa"/>
        <filter val="TMR Transports de Martigny et Régions SA"/>
        <filter val="TPC Transports Publics du Chablais SA"/>
        <filter val="TPF Transports publics fribourgeois Trafic"/>
        <filter val="TRAVYS_x000a_Transports Vallée-de-Joux - Yverdon-les-Bains - Sainte-Croix S.A._x000a_"/>
        <filter val="TRN Transports Publics Neuchâtelois SA (transN)"/>
        <filter val="WAB Wengernalpbahn AG"/>
        <filter val="zb Zentralbahn AG"/>
      </filters>
    </filterColumn>
  </autoFilter>
  <sortState xmlns:xlrd2="http://schemas.microsoft.com/office/spreadsheetml/2017/richdata2" ref="A2:M9">
    <sortCondition ref="D1:D462"/>
  </sortState>
  <tableColumns count="13">
    <tableColumn id="1" xr3:uid="{ED495FB7-D7C0-482D-B150-B1BD7DD47870}" name="Adressatenliste" dataDxfId="27"/>
    <tableColumn id="7" xr3:uid="{D29E271F-8C8A-47DF-8220-2B1794AEDC57}" name="Kat. Nr." dataDxfId="26"/>
    <tableColumn id="2" xr3:uid="{3A8D0368-2388-4B8C-9DE1-BA5846A006FA}" name="KATEGORIE" dataDxfId="25"/>
    <tableColumn id="13" xr3:uid="{60326396-9B7F-4151-8D6F-E1A8FAE10F90}" name="Reihenfolge in Kat." dataDxfId="24"/>
    <tableColumn id="3" xr3:uid="{FE33164E-539E-40E0-BF0A-D79581B94556}" name="TITEL" dataDxfId="23"/>
    <tableColumn id="4" xr3:uid="{4391DA69-26A1-4AF5-BC34-1D09A80CED21}" name="ADRESSE" dataDxfId="22"/>
    <tableColumn id="5" xr3:uid="{64EBE77F-CCC9-452D-93BD-B849488E75A2}" name="E-Mail" dataDxfId="21"/>
    <tableColumn id="6" xr3:uid="{FD2DBBDF-DABA-4879-8FB0-3CB1E675AB50}" name="Korrektur August 2022" dataDxfId="20"/>
    <tableColumn id="8" xr3:uid="{C47A309A-950E-4616-A4A5-C979E4F4D240}" name="Hilfsspalte für Word 1 - Name" dataDxfId="19">
      <calculatedColumnFormula>Tabelle22456[[#This Row],[TITEL]]</calculatedColumnFormula>
    </tableColumn>
    <tableColumn id="9" xr3:uid="{43C994B2-5352-4F3A-B918-54A54D8B6734}" name="Hilfsspalte für Word 1 - Adresse mit E-Mail" dataDxfId="18"/>
    <tableColumn id="12" xr3:uid="{3E735CB5-4011-41FC-8FF4-BCEBA4B681FF}" name="Hilfsspalte für Word 2 - Name" dataDxfId="17">
      <calculatedColumnFormula>Tabelle22456[[#This Row],[TITEL]]</calculatedColumnFormula>
    </tableColumn>
    <tableColumn id="11" xr3:uid="{B04BD6C7-7AB3-43B9-9354-3A02E7D3ABDA}" name="Hilfsspalte für Word 2 - Adresse ohne E-Mail" dataDxfId="16">
      <calculatedColumnFormula>Tabelle22456[[#This Row],[ADRESSE]]</calculatedColumnFormula>
    </tableColumn>
    <tableColumn id="10" xr3:uid="{E10D317B-99C6-4E26-96C6-273A614675AD}" name="Hilfsspalten für E-Mail Versand" dataDxfId="15">
      <calculatedColumnFormula>CONCATENATE(Tabelle22456[[#This Row],[E-Mail]],"; 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7C5D1B-61E9-4264-BC30-491E1F81DF28}" name="Tabelle224567" displayName="Tabelle224567" ref="A1:M462" totalsRowShown="0" headerRowDxfId="14" dataDxfId="13">
  <autoFilter ref="A1:M462" xr:uid="{00000000-0009-0000-0100-000002000000}">
    <filterColumn colId="2">
      <filters>
        <filter val="Organisationen"/>
      </filters>
    </filterColumn>
    <filterColumn colId="4">
      <filters>
        <filter val="Alpen-Initiative"/>
        <filter val="Automobil Club der Schweiz ACS"/>
        <filter val="Bau-, Planungs- und Umweltdirektoren-Konferenz BPUK"/>
        <filter val="Cargo Forum Schweiz"/>
        <filter val="Groupement Fer"/>
        <filter val="GS1 Schweiz"/>
        <filter val="Inclusion Handicap_x000a_Dachverband der Behindertenorganisationen Schweiz_x000a_Association faîtière des organisations Suisses de personnes handicapées_x000a_Mantello svizzero delle organizzazioni di persone con disabilità_x000a_"/>
        <filter val="Informationsdienst für den öffentlichen Verkehr LITRA"/>
        <filter val="Interessengemeinschaft Detailhandel Schweiz IG DHS_x000a_c/o Migros-Genossenschafts-Bund_x000a_Communità d'interessi commercio al dettaglio svizzera_x000a_"/>
        <filter val="Interessengemeinschaft Detailhandel Schweiz IG DHS_x000a_Güterverkehr_x000a_Communità d'interessi commercio al dettaglio svizzera_x000a_"/>
        <filter val="Interessengemeinschaft öffentlicher Verkehr Schweiz IgöV"/>
        <filter val="Konferenz der kantonalen Direktoren des öffentlichen Verkehrs KöV_x000a__x000a_"/>
        <filter val="Konferenz der kantonalen Finanzdirektoren FDK"/>
        <filter val="Konsumentenforum kf"/>
        <filter val="Pro Bahn Schweiz"/>
        <filter val="RAILplus"/>
        <filter val="Schweizerische Vereinigung für Schifffahrt und Hafenwirtschaft SSV"/>
        <filter val="Schweizerischer Nutzfahrzeugverband (ASTAG)"/>
        <filter val="Schweizerischer Tourismusverband STV"/>
        <filter val="Spedlogswiss Verband schweizerischer Speditions- und Logistikunternehmen"/>
        <filter val="Stiftung für Konsumentenschutz SKS_x000a_Fondation pour la protection des consommateurs_x000a_Fonadazione per la protezione dei consumatori"/>
        <filter val="strasseschweiz  Verband des Strassenverkehrs FRS"/>
        <filter val="Swiss Shippers Council"/>
        <filter val="Touring Club der Schweiz TCS"/>
        <filter val="Verband der verladenden Wirtschaft VAP"/>
        <filter val="Verband öffentlicher Verkehr VöV_x000a_Union des transport publics_x000a_Unione dei trasporti pubblici"/>
        <filter val="Verkehrs-Club der Schweiz VCS"/>
        <filter val="Wettbewerbskommission WEKO"/>
      </filters>
    </filterColumn>
  </autoFilter>
  <sortState xmlns:xlrd2="http://schemas.microsoft.com/office/spreadsheetml/2017/richdata2" ref="A2:M9">
    <sortCondition ref="D1:D462"/>
  </sortState>
  <tableColumns count="13">
    <tableColumn id="1" xr3:uid="{C55A108B-E326-44DA-89C9-3CF90AED6E9D}" name="Adressatenliste" dataDxfId="12"/>
    <tableColumn id="7" xr3:uid="{93CFB494-A1C6-41B6-A4C9-533DD401BFC9}" name="Kat. Nr." dataDxfId="11"/>
    <tableColumn id="2" xr3:uid="{44908165-2BC8-4C6B-90FE-B378AC83E677}" name="KATEGORIE" dataDxfId="10"/>
    <tableColumn id="13" xr3:uid="{4FCDA06E-3DC9-485C-8428-CB34CBD58CD7}" name="Reihenfolge in Kat." dataDxfId="9"/>
    <tableColumn id="3" xr3:uid="{47411DBA-B06A-4386-AC5C-9C2BC2D4AF87}" name="TITEL" dataDxfId="8"/>
    <tableColumn id="4" xr3:uid="{F6321412-C514-4DA7-9B09-F2272A5913FF}" name="ADRESSE" dataDxfId="7"/>
    <tableColumn id="5" xr3:uid="{AAE35CCD-F181-4D97-8B75-8AF671C43D36}" name="E-Mail" dataDxfId="6"/>
    <tableColumn id="6" xr3:uid="{A99F33D1-A91E-40F6-A327-FBFD71F2296E}" name="Korrektur August 2022" dataDxfId="5"/>
    <tableColumn id="8" xr3:uid="{6551888A-C0FA-499F-84CD-0315FC032DC1}" name="Hilfsspalte für Word 1 - Name" dataDxfId="4">
      <calculatedColumnFormula>Tabelle224567[[#This Row],[TITEL]]</calculatedColumnFormula>
    </tableColumn>
    <tableColumn id="9" xr3:uid="{37B371B4-EB6F-4293-A2D3-DE864930EEC9}" name="Hilfsspalte für Word 1 - Adresse mit E-Mail" dataDxfId="3"/>
    <tableColumn id="12" xr3:uid="{39C58C85-BD1E-4D6B-856A-C15FCD89E128}" name="Hilfsspalte für Word 2 - Name" dataDxfId="2">
      <calculatedColumnFormula>Tabelle224567[[#This Row],[TITEL]]</calculatedColumnFormula>
    </tableColumn>
    <tableColumn id="11" xr3:uid="{CB9868B8-8BF4-4D1A-97EA-D540EF7E012F}" name="Hilfsspalte für Word 2 - Adresse ohne E-Mail" dataDxfId="1">
      <calculatedColumnFormula>Tabelle224567[[#This Row],[ADRESSE]]</calculatedColumnFormula>
    </tableColumn>
    <tableColumn id="10" xr3:uid="{B2757386-2A30-4796-8E91-00E8D15EBD9C}" name="Hilfsspalten für E-Mail Versand" dataDxfId="0">
      <calculatedColumnFormula>CONCATENATE(Tabelle224567[[#This Row],[E-Mail]],"; 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95D7-85BC-4030-BBA2-7047D800A502}">
  <sheetPr>
    <pageSetUpPr fitToPage="1"/>
  </sheetPr>
  <dimension ref="A1:N461"/>
  <sheetViews>
    <sheetView topLeftCell="B1" workbookViewId="0">
      <pane ySplit="1" topLeftCell="A2" activePane="bottomLeft" state="frozen"/>
      <selection pane="bottomLeft" activeCell="G185" sqref="G80:G185"/>
    </sheetView>
  </sheetViews>
  <sheetFormatPr baseColWidth="10" defaultColWidth="11.42578125" defaultRowHeight="12.75"/>
  <cols>
    <col min="1" max="1" width="10.85546875" style="1" hidden="1" customWidth="1"/>
    <col min="2" max="2" width="10" style="1" bestFit="1" customWidth="1"/>
    <col min="3" max="3" width="42.85546875" style="1" customWidth="1"/>
    <col min="4" max="4" width="11.42578125" style="1" customWidth="1"/>
    <col min="5" max="5" width="41.140625" style="1" customWidth="1"/>
    <col min="6" max="6" width="32.140625" style="1" customWidth="1"/>
    <col min="7" max="7" width="38.140625" style="1" customWidth="1"/>
    <col min="8" max="8" width="29.85546875" style="1" customWidth="1"/>
    <col min="9" max="9" width="40.5703125" style="1" bestFit="1" customWidth="1"/>
    <col min="10" max="10" width="25.140625" style="1" bestFit="1" customWidth="1"/>
    <col min="11" max="11" width="40.5703125" style="1" bestFit="1" customWidth="1"/>
    <col min="12" max="12" width="22.42578125" style="1" bestFit="1" customWidth="1"/>
    <col min="13" max="13" width="27.5703125" style="1" customWidth="1"/>
    <col min="14" max="16384" width="11.42578125" style="1"/>
  </cols>
  <sheetData>
    <row r="1" spans="1:13" ht="25.5">
      <c r="A1" s="1" t="s">
        <v>0</v>
      </c>
      <c r="B1" s="1" t="s">
        <v>1310</v>
      </c>
      <c r="C1" s="1" t="s">
        <v>1</v>
      </c>
      <c r="D1" s="1" t="s">
        <v>1324</v>
      </c>
      <c r="E1" s="1" t="s">
        <v>2</v>
      </c>
      <c r="F1" s="1" t="s">
        <v>3</v>
      </c>
      <c r="G1" s="2" t="s">
        <v>4</v>
      </c>
      <c r="H1" s="5" t="s">
        <v>1309</v>
      </c>
      <c r="I1" s="18" t="s">
        <v>1318</v>
      </c>
      <c r="J1" s="18" t="s">
        <v>1319</v>
      </c>
      <c r="K1" s="18" t="s">
        <v>1320</v>
      </c>
      <c r="L1" s="18" t="s">
        <v>1321</v>
      </c>
      <c r="M1" s="18" t="s">
        <v>1317</v>
      </c>
    </row>
    <row r="2" spans="1:13" ht="63.75" hidden="1">
      <c r="A2" s="6"/>
      <c r="B2" s="6">
        <v>1</v>
      </c>
      <c r="C2" s="6" t="s">
        <v>5</v>
      </c>
      <c r="D2" s="6">
        <v>1</v>
      </c>
      <c r="E2" s="7" t="s">
        <v>72</v>
      </c>
      <c r="F2" s="8" t="s">
        <v>73</v>
      </c>
      <c r="G2" s="25" t="s">
        <v>74</v>
      </c>
      <c r="H2" s="6"/>
      <c r="I2" s="19" t="str">
        <f>Tabelle22456[[#This Row],[TITEL]]</f>
        <v>Staatskanzlei des Kantons Zürich</v>
      </c>
      <c r="J2" s="20" t="str">
        <f t="shared" ref="J2:J65" si="0">CONCATENATE(F2," 
",G2)</f>
        <v>Neumühlequai 10
Postfach
8090 Zürich
staatskanzlei@sk.zh.ch</v>
      </c>
      <c r="K2" s="19" t="str">
        <f>Tabelle22456[[#This Row],[TITEL]]</f>
        <v>Staatskanzlei des Kantons Zürich</v>
      </c>
      <c r="L2" s="19" t="str">
        <f>Tabelle22456[[#This Row],[ADRESSE]]</f>
        <v xml:space="preserve">Neumühlequai 10
Postfach
8090 Zürich
</v>
      </c>
      <c r="M2" s="19" t="str">
        <f>CONCATENATE(Tabelle22456[[#This Row],[E-Mail]],"; ")</f>
        <v xml:space="preserve">staatskanzlei@sk.zh.ch; </v>
      </c>
    </row>
    <row r="3" spans="1:13" ht="51" hidden="1">
      <c r="A3" s="6"/>
      <c r="B3" s="6">
        <v>1</v>
      </c>
      <c r="C3" s="6" t="s">
        <v>5</v>
      </c>
      <c r="D3" s="6">
        <v>2</v>
      </c>
      <c r="E3" s="7" t="s">
        <v>40</v>
      </c>
      <c r="F3" s="8" t="s">
        <v>41</v>
      </c>
      <c r="G3" s="25" t="s">
        <v>1334</v>
      </c>
      <c r="H3" s="6"/>
      <c r="I3" s="19" t="str">
        <f>Tabelle22456[[#This Row],[TITEL]]</f>
        <v>Staatskanzlei des Kantons Bern</v>
      </c>
      <c r="J3" s="20" t="str">
        <f t="shared" si="0"/>
        <v>Postgasse 68
3000 Bern 8
info.regierungsrat@be.ch</v>
      </c>
      <c r="K3" s="19" t="str">
        <f>Tabelle22456[[#This Row],[TITEL]]</f>
        <v>Staatskanzlei des Kantons Bern</v>
      </c>
      <c r="L3" s="19" t="str">
        <f>Tabelle22456[[#This Row],[ADRESSE]]</f>
        <v xml:space="preserve">Postgasse 68
3000 Bern 8
</v>
      </c>
      <c r="M3" s="19" t="str">
        <f>CONCATENATE(Tabelle22456[[#This Row],[E-Mail]],"; ")</f>
        <v xml:space="preserve">info.regierungsrat@be.ch; </v>
      </c>
    </row>
    <row r="4" spans="1:13" ht="51" hidden="1">
      <c r="A4" s="6"/>
      <c r="B4" s="6">
        <v>1</v>
      </c>
      <c r="C4" s="6" t="s">
        <v>5</v>
      </c>
      <c r="D4" s="6">
        <v>3</v>
      </c>
      <c r="E4" s="7" t="s">
        <v>45</v>
      </c>
      <c r="F4" s="8" t="s">
        <v>46</v>
      </c>
      <c r="G4" s="25" t="s">
        <v>47</v>
      </c>
      <c r="H4" s="6"/>
      <c r="I4" s="19" t="str">
        <f>Tabelle22456[[#This Row],[TITEL]]</f>
        <v xml:space="preserve">Staatskanzlei des Kantons Luzern </v>
      </c>
      <c r="J4" s="20" t="str">
        <f t="shared" si="0"/>
        <v>Bahnhofstrasse 15
6002 Luzern
staatskanzlei@lu.ch</v>
      </c>
      <c r="K4" s="19" t="str">
        <f>Tabelle22456[[#This Row],[TITEL]]</f>
        <v xml:space="preserve">Staatskanzlei des Kantons Luzern </v>
      </c>
      <c r="L4" s="19" t="str">
        <f>Tabelle22456[[#This Row],[ADRESSE]]</f>
        <v xml:space="preserve">Bahnhofstrasse 15
6002 Luzern
</v>
      </c>
      <c r="M4" s="19" t="str">
        <f>CONCATENATE(Tabelle22456[[#This Row],[E-Mail]],"; ")</f>
        <v xml:space="preserve">staatskanzlei@lu.ch; </v>
      </c>
    </row>
    <row r="5" spans="1:13" ht="51" hidden="1">
      <c r="A5" s="6"/>
      <c r="B5" s="6">
        <v>1</v>
      </c>
      <c r="C5" s="6" t="s">
        <v>5</v>
      </c>
      <c r="D5" s="6">
        <v>4</v>
      </c>
      <c r="E5" s="7" t="s">
        <v>78</v>
      </c>
      <c r="F5" s="8" t="s">
        <v>79</v>
      </c>
      <c r="G5" s="25" t="s">
        <v>80</v>
      </c>
      <c r="H5" s="6"/>
      <c r="I5" s="19" t="str">
        <f>Tabelle22456[[#This Row],[TITEL]]</f>
        <v xml:space="preserve">Standeskanzlei des Kantons Uri </v>
      </c>
      <c r="J5" s="20" t="str">
        <f t="shared" si="0"/>
        <v>Rathausplatz 1
6460 Altdorf 
ds.la@ur.ch</v>
      </c>
      <c r="K5" s="19" t="str">
        <f>Tabelle22456[[#This Row],[TITEL]]</f>
        <v xml:space="preserve">Standeskanzlei des Kantons Uri </v>
      </c>
      <c r="L5" s="19" t="str">
        <f>Tabelle22456[[#This Row],[ADRESSE]]</f>
        <v xml:space="preserve">Rathausplatz 1
6460 Altdorf 
</v>
      </c>
      <c r="M5" s="19" t="str">
        <f>CONCATENATE(Tabelle22456[[#This Row],[E-Mail]],"; ")</f>
        <v xml:space="preserve">ds.la@ur.ch; </v>
      </c>
    </row>
    <row r="6" spans="1:13" ht="76.5" hidden="1">
      <c r="A6" s="6"/>
      <c r="B6" s="6">
        <v>1</v>
      </c>
      <c r="C6" s="6" t="s">
        <v>5</v>
      </c>
      <c r="D6" s="6">
        <v>5</v>
      </c>
      <c r="E6" s="7" t="s">
        <v>57</v>
      </c>
      <c r="F6" s="8" t="s">
        <v>58</v>
      </c>
      <c r="G6" s="25" t="s">
        <v>59</v>
      </c>
      <c r="H6" s="6"/>
      <c r="I6" s="19" t="str">
        <f>Tabelle22456[[#This Row],[TITEL]]</f>
        <v xml:space="preserve">Staatskanzlei des Kantons Schwyz </v>
      </c>
      <c r="J6" s="20" t="str">
        <f t="shared" si="0"/>
        <v>Regierungsgebäude
Bahnhofstrasse 9
Postfach 1260
6431 Schwyz
stk@sz.ch</v>
      </c>
      <c r="K6" s="19" t="str">
        <f>Tabelle22456[[#This Row],[TITEL]]</f>
        <v xml:space="preserve">Staatskanzlei des Kantons Schwyz </v>
      </c>
      <c r="L6" s="19" t="str">
        <f>Tabelle22456[[#This Row],[ADRESSE]]</f>
        <v xml:space="preserve">Regierungsgebäude
Bahnhofstrasse 9
Postfach 1260
6431 Schwyz
</v>
      </c>
      <c r="M6" s="19" t="str">
        <f>CONCATENATE(Tabelle22456[[#This Row],[E-Mail]],"; ")</f>
        <v xml:space="preserve">stk@sz.ch; </v>
      </c>
    </row>
    <row r="7" spans="1:13" ht="51" hidden="1">
      <c r="A7" s="6"/>
      <c r="B7" s="6">
        <v>1</v>
      </c>
      <c r="C7" s="6" t="s">
        <v>5</v>
      </c>
      <c r="D7" s="6">
        <v>6</v>
      </c>
      <c r="E7" s="7" t="s">
        <v>51</v>
      </c>
      <c r="F7" s="8" t="s">
        <v>52</v>
      </c>
      <c r="G7" s="25" t="s">
        <v>53</v>
      </c>
      <c r="H7" s="6"/>
      <c r="I7" s="19" t="str">
        <f>Tabelle22456[[#This Row],[TITEL]]</f>
        <v xml:space="preserve">Staatskanzlei des Kantons Obwalden </v>
      </c>
      <c r="J7" s="20" t="str">
        <f t="shared" si="0"/>
        <v>Rathaus
6061 Sarnen 
staatskanzlei@ow.ch</v>
      </c>
      <c r="K7" s="19" t="str">
        <f>Tabelle22456[[#This Row],[TITEL]]</f>
        <v xml:space="preserve">Staatskanzlei des Kantons Obwalden </v>
      </c>
      <c r="L7" s="19" t="str">
        <f>Tabelle22456[[#This Row],[ADRESSE]]</f>
        <v xml:space="preserve">Rathaus
6061 Sarnen 
</v>
      </c>
      <c r="M7" s="19" t="str">
        <f>CONCATENATE(Tabelle22456[[#This Row],[E-Mail]],"; ")</f>
        <v xml:space="preserve">staatskanzlei@ow.ch; </v>
      </c>
    </row>
    <row r="8" spans="1:13" ht="63.75" hidden="1">
      <c r="A8" s="6"/>
      <c r="B8" s="6">
        <v>1</v>
      </c>
      <c r="C8" s="6" t="s">
        <v>5</v>
      </c>
      <c r="D8" s="6">
        <v>7</v>
      </c>
      <c r="E8" s="7" t="s">
        <v>48</v>
      </c>
      <c r="F8" s="8" t="s">
        <v>49</v>
      </c>
      <c r="G8" s="25" t="s">
        <v>50</v>
      </c>
      <c r="H8" s="6"/>
      <c r="I8" s="19" t="str">
        <f>Tabelle22456[[#This Row],[TITEL]]</f>
        <v xml:space="preserve">Staatskanzlei des Kantons Nidwalden </v>
      </c>
      <c r="J8" s="20" t="str">
        <f t="shared" si="0"/>
        <v>Dorfplatz 2
Postfach 1246 
6371 Stans
staatskanzlei@nw.ch</v>
      </c>
      <c r="K8" s="19" t="str">
        <f>Tabelle22456[[#This Row],[TITEL]]</f>
        <v xml:space="preserve">Staatskanzlei des Kantons Nidwalden </v>
      </c>
      <c r="L8" s="19" t="str">
        <f>Tabelle22456[[#This Row],[ADRESSE]]</f>
        <v xml:space="preserve">Dorfplatz 2
Postfach 1246 
6371 Stans
</v>
      </c>
      <c r="M8" s="19" t="str">
        <f>CONCATENATE(Tabelle22456[[#This Row],[E-Mail]],"; ")</f>
        <v xml:space="preserve">staatskanzlei@nw.ch; </v>
      </c>
    </row>
    <row r="9" spans="1:13" ht="51" hidden="1">
      <c r="A9" s="6"/>
      <c r="B9" s="6">
        <v>1</v>
      </c>
      <c r="C9" s="6" t="s">
        <v>5</v>
      </c>
      <c r="D9" s="6">
        <v>8</v>
      </c>
      <c r="E9" s="7" t="s">
        <v>42</v>
      </c>
      <c r="F9" s="8" t="s">
        <v>43</v>
      </c>
      <c r="G9" s="25" t="s">
        <v>44</v>
      </c>
      <c r="H9" s="6"/>
      <c r="I9" s="19" t="str">
        <f>Tabelle22456[[#This Row],[TITEL]]</f>
        <v xml:space="preserve">Staatskanzlei des Kantons Glarus </v>
      </c>
      <c r="J9" s="20" t="str">
        <f t="shared" si="0"/>
        <v xml:space="preserve">Rathaus
8750 Glarus
staatskanzlei@gl.ch </v>
      </c>
      <c r="K9" s="19" t="str">
        <f>Tabelle22456[[#This Row],[TITEL]]</f>
        <v xml:space="preserve">Staatskanzlei des Kantons Glarus </v>
      </c>
      <c r="L9" s="19" t="str">
        <f>Tabelle22456[[#This Row],[ADRESSE]]</f>
        <v xml:space="preserve">Rathaus
8750 Glarus
</v>
      </c>
      <c r="M9" s="19" t="str">
        <f>CONCATENATE(Tabelle22456[[#This Row],[E-Mail]],"; ")</f>
        <v xml:space="preserve">staatskanzlei@gl.ch ; </v>
      </c>
    </row>
    <row r="10" spans="1:13" ht="76.5" hidden="1">
      <c r="A10" s="6"/>
      <c r="B10" s="6">
        <v>1</v>
      </c>
      <c r="C10" s="6" t="s">
        <v>5</v>
      </c>
      <c r="D10" s="6">
        <v>9</v>
      </c>
      <c r="E10" s="7" t="s">
        <v>69</v>
      </c>
      <c r="F10" s="8" t="s">
        <v>70</v>
      </c>
      <c r="G10" s="25" t="s">
        <v>71</v>
      </c>
      <c r="H10" s="6"/>
      <c r="I10" s="19" t="str">
        <f>Tabelle22456[[#This Row],[TITEL]]</f>
        <v xml:space="preserve">Staatskanzlei des Kantons Zug </v>
      </c>
      <c r="J10" s="20" t="str">
        <f t="shared" si="0"/>
        <v>Seestrasse 2
Regierungsgebäude 
am Postplatz
6300 Zug
info@zg.ch</v>
      </c>
      <c r="K10" s="19" t="str">
        <f>Tabelle22456[[#This Row],[TITEL]]</f>
        <v xml:space="preserve">Staatskanzlei des Kantons Zug </v>
      </c>
      <c r="L10" s="19" t="str">
        <f>Tabelle22456[[#This Row],[ADRESSE]]</f>
        <v xml:space="preserve">Seestrasse 2
Regierungsgebäude 
am Postplatz
6300 Zug
</v>
      </c>
      <c r="M10" s="19" t="str">
        <f>CONCATENATE(Tabelle22456[[#This Row],[E-Mail]],"; ")</f>
        <v xml:space="preserve">info@zg.ch; </v>
      </c>
    </row>
    <row r="11" spans="1:13" ht="63.75" hidden="1">
      <c r="A11" s="6"/>
      <c r="B11" s="6">
        <v>1</v>
      </c>
      <c r="C11" s="6" t="s">
        <v>5</v>
      </c>
      <c r="D11" s="6">
        <v>10</v>
      </c>
      <c r="E11" s="7" t="s">
        <v>23</v>
      </c>
      <c r="F11" s="8" t="s">
        <v>24</v>
      </c>
      <c r="G11" s="25" t="s">
        <v>816</v>
      </c>
      <c r="H11" s="6"/>
      <c r="I11" s="19" t="str">
        <f>Tabelle22456[[#This Row],[TITEL]]</f>
        <v xml:space="preserve">Chancellerie d'Etat du Canton de Fribourg </v>
      </c>
      <c r="J11" s="20" t="str">
        <f t="shared" si="0"/>
        <v>Rue des Chanoines 17
1701 Fribourg
chancellerie@fr.ch; relations.exterieures@fr.ch</v>
      </c>
      <c r="K11" s="19" t="str">
        <f>Tabelle22456[[#This Row],[TITEL]]</f>
        <v xml:space="preserve">Chancellerie d'Etat du Canton de Fribourg </v>
      </c>
      <c r="L11" s="19" t="str">
        <f>Tabelle22456[[#This Row],[ADRESSE]]</f>
        <v xml:space="preserve">Rue des Chanoines 17
1701 Fribourg
</v>
      </c>
      <c r="M11" s="19" t="str">
        <f>CONCATENATE(Tabelle22456[[#This Row],[E-Mail]],"; ")</f>
        <v xml:space="preserve">chancellerie@fr.ch; relations.exterieures@fr.ch; </v>
      </c>
    </row>
    <row r="12" spans="1:13" ht="63.75" hidden="1">
      <c r="A12" s="6"/>
      <c r="B12" s="6">
        <v>1</v>
      </c>
      <c r="C12" s="6" t="s">
        <v>5</v>
      </c>
      <c r="D12" s="6">
        <v>11</v>
      </c>
      <c r="E12" s="7" t="s">
        <v>60</v>
      </c>
      <c r="F12" s="8" t="s">
        <v>61</v>
      </c>
      <c r="G12" s="25" t="s">
        <v>62</v>
      </c>
      <c r="H12" s="6"/>
      <c r="I12" s="19" t="str">
        <f>Tabelle22456[[#This Row],[TITEL]]</f>
        <v xml:space="preserve">Staatskanzlei des Kantons Solothurn </v>
      </c>
      <c r="J12" s="20" t="str">
        <f t="shared" si="0"/>
        <v>Rathaus
Barfüssergasse 24
4509 Solothurn
kanzlei@sk.so.ch</v>
      </c>
      <c r="K12" s="19" t="str">
        <f>Tabelle22456[[#This Row],[TITEL]]</f>
        <v xml:space="preserve">Staatskanzlei des Kantons Solothurn </v>
      </c>
      <c r="L12" s="19" t="str">
        <f>Tabelle22456[[#This Row],[ADRESSE]]</f>
        <v xml:space="preserve">Rathaus
Barfüssergasse 24
4509 Solothurn
</v>
      </c>
      <c r="M12" s="19" t="str">
        <f>CONCATENATE(Tabelle22456[[#This Row],[E-Mail]],"; ")</f>
        <v xml:space="preserve">kanzlei@sk.so.ch; </v>
      </c>
    </row>
    <row r="13" spans="1:13" ht="51" hidden="1">
      <c r="A13" s="6"/>
      <c r="B13" s="6">
        <v>1</v>
      </c>
      <c r="C13" s="6" t="s">
        <v>5</v>
      </c>
      <c r="D13" s="6">
        <v>12</v>
      </c>
      <c r="E13" s="7" t="s">
        <v>37</v>
      </c>
      <c r="F13" s="8" t="s">
        <v>38</v>
      </c>
      <c r="G13" s="25" t="s">
        <v>39</v>
      </c>
      <c r="H13" s="6"/>
      <c r="I13" s="19" t="str">
        <f>Tabelle22456[[#This Row],[TITEL]]</f>
        <v xml:space="preserve">Staatskanzlei des Kantons Basel-Stadt </v>
      </c>
      <c r="J13" s="20" t="str">
        <f t="shared" si="0"/>
        <v>Marktplatz 9
4001 Basel
staatskanzlei@bs.ch</v>
      </c>
      <c r="K13" s="19" t="str">
        <f>Tabelle22456[[#This Row],[TITEL]]</f>
        <v xml:space="preserve">Staatskanzlei des Kantons Basel-Stadt </v>
      </c>
      <c r="L13" s="19" t="str">
        <f>Tabelle22456[[#This Row],[ADRESSE]]</f>
        <v xml:space="preserve">Marktplatz 9
4001 Basel
</v>
      </c>
      <c r="M13" s="19" t="str">
        <f>CONCATENATE(Tabelle22456[[#This Row],[E-Mail]],"; ")</f>
        <v xml:space="preserve">staatskanzlei@bs.ch; </v>
      </c>
    </row>
    <row r="14" spans="1:13" ht="63.75" hidden="1">
      <c r="A14" s="6"/>
      <c r="B14" s="6">
        <v>1</v>
      </c>
      <c r="C14" s="6" t="s">
        <v>5</v>
      </c>
      <c r="D14" s="6">
        <v>13</v>
      </c>
      <c r="E14" s="7" t="s">
        <v>824</v>
      </c>
      <c r="F14" s="11" t="s">
        <v>825</v>
      </c>
      <c r="G14" s="25" t="s">
        <v>1335</v>
      </c>
      <c r="H14" s="6"/>
      <c r="I14" s="19" t="str">
        <f>Tabelle22456[[#This Row],[TITEL]]</f>
        <v>Landeskanzlei des Kantons Basel-Landschaft</v>
      </c>
      <c r="J14" s="20" t="str">
        <f t="shared" si="0"/>
        <v>Regierungsgebäude
Rathausstrasse 2 
4410 Liestal
LKA-RRBs@bl.ch</v>
      </c>
      <c r="K14" s="19" t="str">
        <f>Tabelle22456[[#This Row],[TITEL]]</f>
        <v>Landeskanzlei des Kantons Basel-Landschaft</v>
      </c>
      <c r="L14" s="19" t="str">
        <f>Tabelle22456[[#This Row],[ADRESSE]]</f>
        <v xml:space="preserve">Regierungsgebäude
Rathausstrasse 2 
4410 Liestal
</v>
      </c>
      <c r="M14" s="19" t="str">
        <f>CONCATENATE(Tabelle22456[[#This Row],[E-Mail]],"; ")</f>
        <v xml:space="preserve">LKA-RRBs@bl.ch; </v>
      </c>
    </row>
    <row r="15" spans="1:13" ht="51" hidden="1">
      <c r="A15" s="6"/>
      <c r="B15" s="6">
        <v>1</v>
      </c>
      <c r="C15" s="6" t="s">
        <v>5</v>
      </c>
      <c r="D15" s="6">
        <v>14</v>
      </c>
      <c r="E15" s="7" t="s">
        <v>54</v>
      </c>
      <c r="F15" s="8" t="s">
        <v>55</v>
      </c>
      <c r="G15" s="25" t="s">
        <v>56</v>
      </c>
      <c r="H15" s="6"/>
      <c r="I15" s="19" t="str">
        <f>Tabelle22456[[#This Row],[TITEL]]</f>
        <v xml:space="preserve">Staatskanzlei des Kantons Schaffhausen </v>
      </c>
      <c r="J15" s="20" t="str">
        <f t="shared" si="0"/>
        <v>Beckenstube 7
8200 Schaffhausen
staatskanzlei@ktsh.ch</v>
      </c>
      <c r="K15" s="19" t="str">
        <f>Tabelle22456[[#This Row],[TITEL]]</f>
        <v xml:space="preserve">Staatskanzlei des Kantons Schaffhausen </v>
      </c>
      <c r="L15" s="19" t="str">
        <f>Tabelle22456[[#This Row],[ADRESSE]]</f>
        <v xml:space="preserve">Beckenstube 7
8200 Schaffhausen
</v>
      </c>
      <c r="M15" s="19" t="str">
        <f>CONCATENATE(Tabelle22456[[#This Row],[E-Mail]],"; ")</f>
        <v xml:space="preserve">staatskanzlei@ktsh.ch; </v>
      </c>
    </row>
    <row r="16" spans="1:13" ht="51" hidden="1">
      <c r="A16" s="6"/>
      <c r="B16" s="6">
        <v>1</v>
      </c>
      <c r="C16" s="6" t="s">
        <v>5</v>
      </c>
      <c r="D16" s="6">
        <v>15</v>
      </c>
      <c r="E16" s="7" t="s">
        <v>25</v>
      </c>
      <c r="F16" s="8" t="s">
        <v>26</v>
      </c>
      <c r="G16" s="25" t="s">
        <v>27</v>
      </c>
      <c r="H16" s="6"/>
      <c r="I16" s="19" t="str">
        <f>Tabelle22456[[#This Row],[TITEL]]</f>
        <v xml:space="preserve">Kantonskanzlei des Kantons Appenzell Ausserrhoden </v>
      </c>
      <c r="J16" s="20" t="str">
        <f t="shared" si="0"/>
        <v>Regierungsgebäude
9102 Herisau
Kantonskanzlei@ar.ch</v>
      </c>
      <c r="K16" s="19" t="str">
        <f>Tabelle22456[[#This Row],[TITEL]]</f>
        <v xml:space="preserve">Kantonskanzlei des Kantons Appenzell Ausserrhoden </v>
      </c>
      <c r="L16" s="19" t="str">
        <f>Tabelle22456[[#This Row],[ADRESSE]]</f>
        <v xml:space="preserve">Regierungsgebäude
9102 Herisau
</v>
      </c>
      <c r="M16" s="19" t="str">
        <f>CONCATENATE(Tabelle22456[[#This Row],[E-Mail]],"; ")</f>
        <v xml:space="preserve">Kantonskanzlei@ar.ch; </v>
      </c>
    </row>
    <row r="17" spans="1:13" ht="51" hidden="1">
      <c r="A17" s="6"/>
      <c r="B17" s="6">
        <v>1</v>
      </c>
      <c r="C17" s="6" t="s">
        <v>5</v>
      </c>
      <c r="D17" s="6">
        <v>16</v>
      </c>
      <c r="E17" s="7" t="s">
        <v>31</v>
      </c>
      <c r="F17" s="8" t="s">
        <v>32</v>
      </c>
      <c r="G17" s="25" t="s">
        <v>33</v>
      </c>
      <c r="H17" s="6"/>
      <c r="I17" s="19" t="str">
        <f>Tabelle22456[[#This Row],[TITEL]]</f>
        <v xml:space="preserve">Ratskanzlei des Kantons Appenzell Innerrhoden </v>
      </c>
      <c r="J17" s="20" t="str">
        <f t="shared" si="0"/>
        <v>Marktgasse 2
9050 Appenzell
info@rk.ai.ch</v>
      </c>
      <c r="K17" s="19" t="str">
        <f>Tabelle22456[[#This Row],[TITEL]]</f>
        <v xml:space="preserve">Ratskanzlei des Kantons Appenzell Innerrhoden </v>
      </c>
      <c r="L17" s="19" t="str">
        <f>Tabelle22456[[#This Row],[ADRESSE]]</f>
        <v xml:space="preserve">Marktgasse 2
9050 Appenzell
</v>
      </c>
      <c r="M17" s="19" t="str">
        <f>CONCATENATE(Tabelle22456[[#This Row],[E-Mail]],"; ")</f>
        <v xml:space="preserve">info@rk.ai.ch; </v>
      </c>
    </row>
    <row r="18" spans="1:13" ht="51" hidden="1">
      <c r="A18" s="6"/>
      <c r="B18" s="6">
        <v>1</v>
      </c>
      <c r="C18" s="6" t="s">
        <v>5</v>
      </c>
      <c r="D18" s="6">
        <v>17</v>
      </c>
      <c r="E18" s="7" t="s">
        <v>63</v>
      </c>
      <c r="F18" s="8" t="s">
        <v>64</v>
      </c>
      <c r="G18" s="25" t="s">
        <v>65</v>
      </c>
      <c r="H18" s="6"/>
      <c r="I18" s="19" t="str">
        <f>Tabelle22456[[#This Row],[TITEL]]</f>
        <v xml:space="preserve">Staatskanzlei des Kantons St. Gallen </v>
      </c>
      <c r="J18" s="20" t="str">
        <f t="shared" si="0"/>
        <v>Regierungsgebäude
9001 St. Gallen 
info.sk@sg.ch</v>
      </c>
      <c r="K18" s="19" t="str">
        <f>Tabelle22456[[#This Row],[TITEL]]</f>
        <v xml:space="preserve">Staatskanzlei des Kantons St. Gallen </v>
      </c>
      <c r="L18" s="19" t="str">
        <f>Tabelle22456[[#This Row],[ADRESSE]]</f>
        <v xml:space="preserve">Regierungsgebäude
9001 St. Gallen 
</v>
      </c>
      <c r="M18" s="19" t="str">
        <f>CONCATENATE(Tabelle22456[[#This Row],[E-Mail]],"; ")</f>
        <v xml:space="preserve">info.sk@sg.ch; </v>
      </c>
    </row>
    <row r="19" spans="1:13" ht="51" hidden="1">
      <c r="A19" s="6"/>
      <c r="B19" s="6">
        <v>1</v>
      </c>
      <c r="C19" s="6" t="s">
        <v>5</v>
      </c>
      <c r="D19" s="6">
        <v>18</v>
      </c>
      <c r="E19" s="7" t="s">
        <v>75</v>
      </c>
      <c r="F19" s="8" t="s">
        <v>76</v>
      </c>
      <c r="G19" s="25" t="s">
        <v>77</v>
      </c>
      <c r="H19" s="6"/>
      <c r="I19" s="19" t="str">
        <f>Tabelle22456[[#This Row],[TITEL]]</f>
        <v xml:space="preserve">Standeskanzlei des Kantons Graubünden </v>
      </c>
      <c r="J19" s="20" t="str">
        <f t="shared" si="0"/>
        <v>Reichsgasse 35
7001 Chur
info@gr.ch</v>
      </c>
      <c r="K19" s="19" t="str">
        <f>Tabelle22456[[#This Row],[TITEL]]</f>
        <v xml:space="preserve">Standeskanzlei des Kantons Graubünden </v>
      </c>
      <c r="L19" s="19" t="str">
        <f>Tabelle22456[[#This Row],[ADRESSE]]</f>
        <v xml:space="preserve">Reichsgasse 35
7001 Chur
</v>
      </c>
      <c r="M19" s="19" t="str">
        <f>CONCATENATE(Tabelle22456[[#This Row],[E-Mail]],"; ")</f>
        <v xml:space="preserve">info@gr.ch; </v>
      </c>
    </row>
    <row r="20" spans="1:13" ht="51" hidden="1">
      <c r="A20" s="6"/>
      <c r="B20" s="6">
        <v>1</v>
      </c>
      <c r="C20" s="6" t="s">
        <v>5</v>
      </c>
      <c r="D20" s="6">
        <v>19</v>
      </c>
      <c r="E20" s="7" t="s">
        <v>34</v>
      </c>
      <c r="F20" s="8" t="s">
        <v>35</v>
      </c>
      <c r="G20" s="25" t="s">
        <v>36</v>
      </c>
      <c r="H20" s="6"/>
      <c r="I20" s="19" t="str">
        <f>Tabelle22456[[#This Row],[TITEL]]</f>
        <v xml:space="preserve">Staatskanzlei des Kantons Aargau </v>
      </c>
      <c r="J20" s="20" t="str">
        <f t="shared" si="0"/>
        <v>Regierungsgebäude
5001 Aarau
staatskanzlei@ag.ch</v>
      </c>
      <c r="K20" s="19" t="str">
        <f>Tabelle22456[[#This Row],[TITEL]]</f>
        <v xml:space="preserve">Staatskanzlei des Kantons Aargau </v>
      </c>
      <c r="L20" s="19" t="str">
        <f>Tabelle22456[[#This Row],[ADRESSE]]</f>
        <v xml:space="preserve">Regierungsgebäude
5001 Aarau
</v>
      </c>
      <c r="M20" s="19" t="str">
        <f>CONCATENATE(Tabelle22456[[#This Row],[E-Mail]],"; ")</f>
        <v xml:space="preserve">staatskanzlei@ag.ch; </v>
      </c>
    </row>
    <row r="21" spans="1:13" ht="63.75" hidden="1">
      <c r="A21" s="6"/>
      <c r="B21" s="6">
        <v>1</v>
      </c>
      <c r="C21" s="6" t="s">
        <v>5</v>
      </c>
      <c r="D21" s="6">
        <v>20</v>
      </c>
      <c r="E21" s="7" t="s">
        <v>66</v>
      </c>
      <c r="F21" s="8" t="s">
        <v>67</v>
      </c>
      <c r="G21" s="25" t="s">
        <v>68</v>
      </c>
      <c r="H21" s="6"/>
      <c r="I21" s="19" t="str">
        <f>Tabelle22456[[#This Row],[TITEL]]</f>
        <v xml:space="preserve">Staatskanzlei des Kantons Thurgau </v>
      </c>
      <c r="J21" s="20" t="str">
        <f t="shared" si="0"/>
        <v>Regierungsgebäude
Zürcherstrasse 188
8510 Frauenfeld
staatskanzlei@tg.ch</v>
      </c>
      <c r="K21" s="19" t="str">
        <f>Tabelle22456[[#This Row],[TITEL]]</f>
        <v xml:space="preserve">Staatskanzlei des Kantons Thurgau </v>
      </c>
      <c r="L21" s="19" t="str">
        <f>Tabelle22456[[#This Row],[ADRESSE]]</f>
        <v xml:space="preserve">Regierungsgebäude
Zürcherstrasse 188
8510 Frauenfeld
</v>
      </c>
      <c r="M21" s="19" t="str">
        <f>CONCATENATE(Tabelle22456[[#This Row],[E-Mail]],"; ")</f>
        <v xml:space="preserve">staatskanzlei@tg.ch; </v>
      </c>
    </row>
    <row r="22" spans="1:13" ht="51" hidden="1">
      <c r="A22" s="6"/>
      <c r="B22" s="6">
        <v>1</v>
      </c>
      <c r="C22" s="6" t="s">
        <v>5</v>
      </c>
      <c r="D22" s="6">
        <v>21</v>
      </c>
      <c r="E22" s="7" t="s">
        <v>6</v>
      </c>
      <c r="F22" s="8" t="s">
        <v>913</v>
      </c>
      <c r="G22" s="25" t="s">
        <v>7</v>
      </c>
      <c r="H22" s="6"/>
      <c r="I22" s="19" t="str">
        <f>Tabelle22456[[#This Row],[TITEL]]</f>
        <v>Cancelleria dello Stato del Cantone Ticino</v>
      </c>
      <c r="J22" s="20" t="str">
        <f t="shared" si="0"/>
        <v>Piazza Governo 6
6501 Bellinzona
can-scds@ti.ch</v>
      </c>
      <c r="K22" s="19" t="str">
        <f>Tabelle22456[[#This Row],[TITEL]]</f>
        <v>Cancelleria dello Stato del Cantone Ticino</v>
      </c>
      <c r="L22" s="19" t="str">
        <f>Tabelle22456[[#This Row],[ADRESSE]]</f>
        <v xml:space="preserve">Piazza Governo 6
6501 Bellinzona
</v>
      </c>
      <c r="M22" s="19" t="str">
        <f>CONCATENATE(Tabelle22456[[#This Row],[E-Mail]],"; ")</f>
        <v xml:space="preserve">can-scds@ti.ch; </v>
      </c>
    </row>
    <row r="23" spans="1:13" ht="51" hidden="1">
      <c r="A23" s="6"/>
      <c r="B23" s="6">
        <v>1</v>
      </c>
      <c r="C23" s="6" t="s">
        <v>5</v>
      </c>
      <c r="D23" s="6">
        <v>22</v>
      </c>
      <c r="E23" s="7" t="s">
        <v>14</v>
      </c>
      <c r="F23" s="8" t="s">
        <v>15</v>
      </c>
      <c r="G23" s="25" t="s">
        <v>16</v>
      </c>
      <c r="H23" s="6"/>
      <c r="I23" s="19" t="str">
        <f>Tabelle22456[[#This Row],[TITEL]]</f>
        <v>Chancellerie d’Etat du Canton de Vaud</v>
      </c>
      <c r="J23" s="20" t="str">
        <f t="shared" si="0"/>
        <v>Place du Château 4
1014 Lausanne
info.chancellerie@vd.ch</v>
      </c>
      <c r="K23" s="19" t="str">
        <f>Tabelle22456[[#This Row],[TITEL]]</f>
        <v>Chancellerie d’Etat du Canton de Vaud</v>
      </c>
      <c r="L23" s="19" t="str">
        <f>Tabelle22456[[#This Row],[ADRESSE]]</f>
        <v xml:space="preserve">Place du Château 4
1014 Lausanne
</v>
      </c>
      <c r="M23" s="19" t="str">
        <f>CONCATENATE(Tabelle22456[[#This Row],[E-Mail]],"; ")</f>
        <v xml:space="preserve">info.chancellerie@vd.ch; </v>
      </c>
    </row>
    <row r="24" spans="1:13" ht="51" hidden="1">
      <c r="A24" s="6"/>
      <c r="B24" s="6">
        <v>1</v>
      </c>
      <c r="C24" s="6" t="s">
        <v>5</v>
      </c>
      <c r="D24" s="6">
        <v>23</v>
      </c>
      <c r="E24" s="7" t="s">
        <v>20</v>
      </c>
      <c r="F24" s="8" t="s">
        <v>21</v>
      </c>
      <c r="G24" s="25" t="s">
        <v>22</v>
      </c>
      <c r="H24" s="6"/>
      <c r="I24" s="19" t="str">
        <f>Tabelle22456[[#This Row],[TITEL]]</f>
        <v>Chancellerie d’Etat du Canton du Valais</v>
      </c>
      <c r="J24" s="20" t="str">
        <f t="shared" si="0"/>
        <v>Planta 3
1950 Sion
Chancellerie@admin.vs.ch</v>
      </c>
      <c r="K24" s="19" t="str">
        <f>Tabelle22456[[#This Row],[TITEL]]</f>
        <v>Chancellerie d’Etat du Canton du Valais</v>
      </c>
      <c r="L24" s="19" t="str">
        <f>Tabelle22456[[#This Row],[ADRESSE]]</f>
        <v xml:space="preserve">Planta 3
1950 Sion
</v>
      </c>
      <c r="M24" s="19" t="str">
        <f>CONCATENATE(Tabelle22456[[#This Row],[E-Mail]],"; ")</f>
        <v xml:space="preserve">Chancellerie@admin.vs.ch; </v>
      </c>
    </row>
    <row r="25" spans="1:13" ht="76.5" hidden="1">
      <c r="A25" s="6"/>
      <c r="B25" s="6">
        <v>1</v>
      </c>
      <c r="C25" s="6" t="s">
        <v>5</v>
      </c>
      <c r="D25" s="6">
        <v>24</v>
      </c>
      <c r="E25" s="7" t="s">
        <v>11</v>
      </c>
      <c r="F25" s="8" t="s">
        <v>12</v>
      </c>
      <c r="G25" s="25" t="s">
        <v>13</v>
      </c>
      <c r="H25" s="6"/>
      <c r="I25" s="19" t="str">
        <f>Tabelle22456[[#This Row],[TITEL]]</f>
        <v>Chancellerie d’Etat du Canton de Neuchâtel</v>
      </c>
      <c r="J25" s="20" t="str">
        <f t="shared" si="0"/>
        <v>Le Château
Rue de la Collégiale 12
2000 Neuchâtel
Secretariat.chancellerie@ne.ch</v>
      </c>
      <c r="K25" s="19" t="str">
        <f>Tabelle22456[[#This Row],[TITEL]]</f>
        <v>Chancellerie d’Etat du Canton de Neuchâtel</v>
      </c>
      <c r="L25" s="19" t="str">
        <f>Tabelle22456[[#This Row],[ADRESSE]]</f>
        <v xml:space="preserve">Le Château
Rue de la Collégiale 12
2000 Neuchâtel
</v>
      </c>
      <c r="M25" s="19" t="str">
        <f>CONCATENATE(Tabelle22456[[#This Row],[E-Mail]],"; ")</f>
        <v xml:space="preserve">Secretariat.chancellerie@ne.ch; </v>
      </c>
    </row>
    <row r="26" spans="1:13" ht="63.75" hidden="1">
      <c r="A26" s="6"/>
      <c r="B26" s="6">
        <v>1</v>
      </c>
      <c r="C26" s="6" t="s">
        <v>5</v>
      </c>
      <c r="D26" s="6">
        <v>25</v>
      </c>
      <c r="E26" s="7" t="s">
        <v>8</v>
      </c>
      <c r="F26" s="8" t="s">
        <v>9</v>
      </c>
      <c r="G26" s="25" t="s">
        <v>10</v>
      </c>
      <c r="H26" s="6"/>
      <c r="I26" s="19" t="str">
        <f>Tabelle22456[[#This Row],[TITEL]]</f>
        <v>Chancellerie d’Etat du Canton de Genève</v>
      </c>
      <c r="J26" s="20" t="str">
        <f t="shared" si="0"/>
        <v>Rue de l'Hôtel-de-Ville 2
Case postale 3964
1211 Genève 3
service-adm.ce@etat.ge.ch</v>
      </c>
      <c r="K26" s="19" t="str">
        <f>Tabelle22456[[#This Row],[TITEL]]</f>
        <v>Chancellerie d’Etat du Canton de Genève</v>
      </c>
      <c r="L26" s="19" t="str">
        <f>Tabelle22456[[#This Row],[ADRESSE]]</f>
        <v xml:space="preserve">Rue de l'Hôtel-de-Ville 2
Case postale 3964
1211 Genève 3
</v>
      </c>
      <c r="M26" s="19" t="str">
        <f>CONCATENATE(Tabelle22456[[#This Row],[E-Mail]],"; ")</f>
        <v xml:space="preserve">service-adm.ce@etat.ge.ch; </v>
      </c>
    </row>
    <row r="27" spans="1:13" ht="51" hidden="1">
      <c r="A27" s="6"/>
      <c r="B27" s="6">
        <v>1</v>
      </c>
      <c r="C27" s="6" t="s">
        <v>5</v>
      </c>
      <c r="D27" s="6">
        <v>26</v>
      </c>
      <c r="E27" s="7" t="s">
        <v>17</v>
      </c>
      <c r="F27" s="8" t="s">
        <v>18</v>
      </c>
      <c r="G27" s="25" t="s">
        <v>19</v>
      </c>
      <c r="H27" s="6"/>
      <c r="I27" s="19" t="str">
        <f>Tabelle22456[[#This Row],[TITEL]]</f>
        <v>Chancellerie d’Etat du Canton du Jura</v>
      </c>
      <c r="J27" s="20" t="str">
        <f t="shared" si="0"/>
        <v>2, rue de l’Hôpital
2800 Delémont
chancellerie@jura.ch</v>
      </c>
      <c r="K27" s="19" t="str">
        <f>Tabelle22456[[#This Row],[TITEL]]</f>
        <v>Chancellerie d’Etat du Canton du Jura</v>
      </c>
      <c r="L27" s="19" t="str">
        <f>Tabelle22456[[#This Row],[ADRESSE]]</f>
        <v xml:space="preserve">2, rue de l’Hôpital
2800 Delémont
</v>
      </c>
      <c r="M27" s="19" t="str">
        <f>CONCATENATE(Tabelle22456[[#This Row],[E-Mail]],"; ")</f>
        <v xml:space="preserve">chancellerie@jura.ch; </v>
      </c>
    </row>
    <row r="28" spans="1:13" ht="89.25" hidden="1">
      <c r="A28" s="6"/>
      <c r="B28" s="6">
        <v>1</v>
      </c>
      <c r="C28" s="6" t="s">
        <v>5</v>
      </c>
      <c r="D28" s="6">
        <v>27</v>
      </c>
      <c r="E28" s="7" t="s">
        <v>28</v>
      </c>
      <c r="F28" s="7" t="s">
        <v>29</v>
      </c>
      <c r="G28" s="25" t="s">
        <v>30</v>
      </c>
      <c r="H28" s="6"/>
      <c r="I28" s="19" t="str">
        <f>Tabelle22456[[#This Row],[TITEL]]</f>
        <v xml:space="preserve">Konferenz der Kantonsregierungen (KdK)
Conférence des gouvernements cantonaux (CdC)
Conferenza dei Governi cantonali (CdC)
</v>
      </c>
      <c r="J28" s="20" t="str">
        <f t="shared" si="0"/>
        <v>Sekretariat
Haus der Kantone
Speichergasse 6 
Postfach 
3001 Bern 
mail@kdk.ch</v>
      </c>
      <c r="K28" s="19" t="str">
        <f>Tabelle22456[[#This Row],[TITEL]]</f>
        <v xml:space="preserve">Konferenz der Kantonsregierungen (KdK)
Conférence des gouvernements cantonaux (CdC)
Conferenza dei Governi cantonali (CdC)
</v>
      </c>
      <c r="L28" s="19" t="str">
        <f>Tabelle22456[[#This Row],[ADRESSE]]</f>
        <v xml:space="preserve">Sekretariat
Haus der Kantone
Speichergasse 6 
Postfach 
3001 Bern 
</v>
      </c>
      <c r="M28" s="19" t="str">
        <f>CONCATENATE(Tabelle22456[[#This Row],[E-Mail]],"; ")</f>
        <v xml:space="preserve">mail@kdk.ch; </v>
      </c>
    </row>
    <row r="29" spans="1:13" ht="76.5" hidden="1">
      <c r="A29" s="6"/>
      <c r="B29" s="6">
        <v>2</v>
      </c>
      <c r="C29" s="6" t="s">
        <v>823</v>
      </c>
      <c r="D29" s="6">
        <v>1</v>
      </c>
      <c r="E29" s="7" t="s">
        <v>1252</v>
      </c>
      <c r="F29" s="8" t="s">
        <v>81</v>
      </c>
      <c r="G29" s="25" t="s">
        <v>1251</v>
      </c>
      <c r="H29" s="6"/>
      <c r="I29" s="19" t="str">
        <f>Tabelle22456[[#This Row],[TITEL]]</f>
        <v xml:space="preserve">Die Mitte
Le Centre
Alleanza del Centro
</v>
      </c>
      <c r="J29" s="20" t="str">
        <f t="shared" si="0"/>
        <v>Generalsekretariat 
Hirschengraben 9
Postfach
3001 Bern
info@die-mitte.ch</v>
      </c>
      <c r="K29" s="19" t="str">
        <f>Tabelle22456[[#This Row],[TITEL]]</f>
        <v xml:space="preserve">Die Mitte
Le Centre
Alleanza del Centro
</v>
      </c>
      <c r="L29" s="19" t="str">
        <f>Tabelle22456[[#This Row],[ADRESSE]]</f>
        <v xml:space="preserve">Generalsekretariat 
Hirschengraben 9
Postfach
3001 Bern
</v>
      </c>
      <c r="M29" s="19" t="str">
        <f>CONCATENATE(Tabelle22456[[#This Row],[E-Mail]],"; ")</f>
        <v xml:space="preserve">info@die-mitte.ch; </v>
      </c>
    </row>
    <row r="30" spans="1:13" ht="51" hidden="1">
      <c r="A30" s="6"/>
      <c r="B30" s="6">
        <v>2</v>
      </c>
      <c r="C30" s="6" t="s">
        <v>823</v>
      </c>
      <c r="D30" s="6">
        <v>2</v>
      </c>
      <c r="E30" s="7" t="s">
        <v>1231</v>
      </c>
      <c r="F30" s="8" t="s">
        <v>1232</v>
      </c>
      <c r="G30" s="25" t="s">
        <v>1236</v>
      </c>
      <c r="H30" s="6"/>
      <c r="I30" s="19" t="str">
        <f>Tabelle22456[[#This Row],[TITEL]]</f>
        <v xml:space="preserve">Eidgenössisch-Demokratische Union EDU
Union Démocratique Fédérale UDF
Unione Democratica Federale UDF
</v>
      </c>
      <c r="J30" s="20" t="str">
        <f t="shared" si="0"/>
        <v>Postfach
3602 Thun 
info@edu-schweiz.ch</v>
      </c>
      <c r="K30" s="19" t="str">
        <f>Tabelle22456[[#This Row],[TITEL]]</f>
        <v xml:space="preserve">Eidgenössisch-Demokratische Union EDU
Union Démocratique Fédérale UDF
Unione Democratica Federale UDF
</v>
      </c>
      <c r="L30" s="19" t="str">
        <f>Tabelle22456[[#This Row],[ADRESSE]]</f>
        <v>Postfach
3602 Thun</v>
      </c>
      <c r="M30" s="19" t="str">
        <f>CONCATENATE(Tabelle22456[[#This Row],[E-Mail]],"; ")</f>
        <v xml:space="preserve">info@edu-schweiz.ch; </v>
      </c>
    </row>
    <row r="31" spans="1:13" ht="63.75" hidden="1">
      <c r="A31" s="6"/>
      <c r="B31" s="6">
        <v>2</v>
      </c>
      <c r="C31" s="6" t="s">
        <v>823</v>
      </c>
      <c r="D31" s="6">
        <v>3</v>
      </c>
      <c r="E31" s="7" t="s">
        <v>1233</v>
      </c>
      <c r="F31" s="8" t="s">
        <v>1234</v>
      </c>
      <c r="G31" s="25" t="s">
        <v>1286</v>
      </c>
      <c r="H31" s="6"/>
      <c r="I31" s="19" t="str">
        <f>Tabelle22456[[#This Row],[TITEL]]</f>
        <v>Ensemble à Gauche EAG</v>
      </c>
      <c r="J31" s="20" t="str">
        <f t="shared" si="0"/>
        <v>Case postale 2070
1211 Genève 2
info@ensemble-a-gauche-ge.ch</v>
      </c>
      <c r="K31" s="19" t="str">
        <f>Tabelle22456[[#This Row],[TITEL]]</f>
        <v>Ensemble à Gauche EAG</v>
      </c>
      <c r="L31" s="19" t="str">
        <f>Tabelle22456[[#This Row],[ADRESSE]]</f>
        <v xml:space="preserve">Case postale 2070
1211 Genève 2
</v>
      </c>
      <c r="M31" s="19" t="str">
        <f>CONCATENATE(Tabelle22456[[#This Row],[E-Mail]],"; ")</f>
        <v xml:space="preserve">info@ensemble-a-gauche-ge.ch; </v>
      </c>
    </row>
    <row r="32" spans="1:13" ht="76.5" hidden="1">
      <c r="A32" s="6"/>
      <c r="B32" s="6">
        <v>2</v>
      </c>
      <c r="C32" s="6" t="s">
        <v>823</v>
      </c>
      <c r="D32" s="6">
        <v>4</v>
      </c>
      <c r="E32" s="7" t="s">
        <v>851</v>
      </c>
      <c r="F32" s="8" t="s">
        <v>82</v>
      </c>
      <c r="G32" s="25" t="s">
        <v>83</v>
      </c>
      <c r="H32" s="6"/>
      <c r="I32" s="19" t="str">
        <f>Tabelle22456[[#This Row],[TITEL]]</f>
        <v>Evangelische Volkspartei der Schweiz EVP
Parti évangélique suisse PEV
Partito evangelico svizzero PEV</v>
      </c>
      <c r="J32" s="20" t="str">
        <f t="shared" si="0"/>
        <v>Nägeligasse 9
Postfach 
3001 Bern
vernehmlassungen@evppev.ch</v>
      </c>
      <c r="K32" s="19" t="str">
        <f>Tabelle22456[[#This Row],[TITEL]]</f>
        <v>Evangelische Volkspartei der Schweiz EVP
Parti évangélique suisse PEV
Partito evangelico svizzero PEV</v>
      </c>
      <c r="L32" s="19" t="str">
        <f>Tabelle22456[[#This Row],[ADRESSE]]</f>
        <v xml:space="preserve">Nägeligasse 9
Postfach 
3001 Bern
</v>
      </c>
      <c r="M32" s="19" t="str">
        <f>CONCATENATE(Tabelle22456[[#This Row],[E-Mail]],"; ")</f>
        <v xml:space="preserve">vernehmlassungen@evppev.ch; </v>
      </c>
    </row>
    <row r="33" spans="1:13" ht="76.5" hidden="1">
      <c r="A33" s="6"/>
      <c r="B33" s="6">
        <v>2</v>
      </c>
      <c r="C33" s="6" t="s">
        <v>823</v>
      </c>
      <c r="D33" s="6">
        <v>5</v>
      </c>
      <c r="E33" s="7" t="s">
        <v>852</v>
      </c>
      <c r="F33" s="8" t="s">
        <v>84</v>
      </c>
      <c r="G33" s="25" t="s">
        <v>85</v>
      </c>
      <c r="H33" s="6"/>
      <c r="I33" s="19" t="str">
        <f>Tabelle22456[[#This Row],[TITEL]]</f>
        <v>FDP. Die Liberalen
PLR. Les Libéraux-Radicaux
PLR. I Liberali Radicali</v>
      </c>
      <c r="J33" s="20" t="str">
        <f t="shared" si="0"/>
        <v xml:space="preserve">Generalsekretariat
Neuengasse 20
Postfach 
3001 Bern
info@fdp.ch </v>
      </c>
      <c r="K33" s="19" t="str">
        <f>Tabelle22456[[#This Row],[TITEL]]</f>
        <v>FDP. Die Liberalen
PLR. Les Libéraux-Radicaux
PLR. I Liberali Radicali</v>
      </c>
      <c r="L33" s="19" t="str">
        <f>Tabelle22456[[#This Row],[ADRESSE]]</f>
        <v xml:space="preserve">Generalsekretariat
Neuengasse 20
Postfach 
3001 Bern
</v>
      </c>
      <c r="M33" s="19" t="str">
        <f>CONCATENATE(Tabelle22456[[#This Row],[E-Mail]],"; ")</f>
        <v xml:space="preserve">info@fdp.ch ; </v>
      </c>
    </row>
    <row r="34" spans="1:13" ht="51" hidden="1">
      <c r="A34" s="6"/>
      <c r="B34" s="6">
        <v>2</v>
      </c>
      <c r="C34" s="6" t="s">
        <v>823</v>
      </c>
      <c r="D34" s="6">
        <v>6</v>
      </c>
      <c r="E34" s="7" t="s">
        <v>853</v>
      </c>
      <c r="F34" s="8" t="s">
        <v>86</v>
      </c>
      <c r="G34" s="25" t="s">
        <v>87</v>
      </c>
      <c r="H34" s="6"/>
      <c r="I34" s="19" t="str">
        <f>Tabelle22456[[#This Row],[TITEL]]</f>
        <v>Grüne Partei der Schweiz GPS
Parti écologiste suisse PES
Partito ecologista svizzero PES</v>
      </c>
      <c r="J34" s="20" t="str">
        <f t="shared" si="0"/>
        <v>Waisenhausplatz 21 
3011 Bern
gruene@gruene.ch</v>
      </c>
      <c r="K34" s="19" t="str">
        <f>Tabelle22456[[#This Row],[TITEL]]</f>
        <v>Grüne Partei der Schweiz GPS
Parti écologiste suisse PES
Partito ecologista svizzero PES</v>
      </c>
      <c r="L34" s="19" t="str">
        <f>Tabelle22456[[#This Row],[ADRESSE]]</f>
        <v xml:space="preserve">Waisenhausplatz 21 
3011 Bern
</v>
      </c>
      <c r="M34" s="19" t="str">
        <f>CONCATENATE(Tabelle22456[[#This Row],[E-Mail]],"; ")</f>
        <v xml:space="preserve">gruene@gruene.ch; </v>
      </c>
    </row>
    <row r="35" spans="1:13" ht="51" hidden="1">
      <c r="A35" s="6"/>
      <c r="B35" s="6">
        <v>2</v>
      </c>
      <c r="C35" s="6" t="s">
        <v>823</v>
      </c>
      <c r="D35" s="6">
        <v>7</v>
      </c>
      <c r="E35" s="7" t="s">
        <v>854</v>
      </c>
      <c r="F35" s="8" t="s">
        <v>855</v>
      </c>
      <c r="G35" s="25" t="s">
        <v>88</v>
      </c>
      <c r="H35" s="6"/>
      <c r="I35" s="19" t="str">
        <f>Tabelle22456[[#This Row],[TITEL]]</f>
        <v>Grünliberale Partei glp
Parti vert'libéral pvl</v>
      </c>
      <c r="J35" s="20" t="str">
        <f t="shared" si="0"/>
        <v>Monbijoustrasse 30
3011 Bern 
schweiz@grunliberale.ch</v>
      </c>
      <c r="K35" s="19" t="str">
        <f>Tabelle22456[[#This Row],[TITEL]]</f>
        <v>Grünliberale Partei glp
Parti vert'libéral pvl</v>
      </c>
      <c r="L35" s="19" t="str">
        <f>Tabelle22456[[#This Row],[ADRESSE]]</f>
        <v xml:space="preserve">Monbijoustrasse 30
3011 Bern 
</v>
      </c>
      <c r="M35" s="19" t="str">
        <f>CONCATENATE(Tabelle22456[[#This Row],[E-Mail]],"; ")</f>
        <v xml:space="preserve">schweiz@grunliberale.ch; </v>
      </c>
    </row>
    <row r="36" spans="1:13" ht="63.75" hidden="1">
      <c r="A36" s="6"/>
      <c r="B36" s="6">
        <v>2</v>
      </c>
      <c r="C36" s="6" t="s">
        <v>823</v>
      </c>
      <c r="D36" s="6">
        <v>8</v>
      </c>
      <c r="E36" s="7" t="s">
        <v>826</v>
      </c>
      <c r="F36" s="8" t="s">
        <v>89</v>
      </c>
      <c r="G36" s="25" t="s">
        <v>90</v>
      </c>
      <c r="H36" s="6"/>
      <c r="I36" s="19" t="str">
        <f>Tabelle22456[[#This Row],[TITEL]]</f>
        <v>Lega die Ticinesi (Lega)</v>
      </c>
      <c r="J36" s="20" t="str">
        <f t="shared" si="0"/>
        <v>Via Monte Boglia 3
Case postale 4562
6904 Lugano
lorenzo.quadri@mattino.ch</v>
      </c>
      <c r="K36" s="19" t="str">
        <f>Tabelle22456[[#This Row],[TITEL]]</f>
        <v>Lega die Ticinesi (Lega)</v>
      </c>
      <c r="L36" s="19" t="str">
        <f>Tabelle22456[[#This Row],[ADRESSE]]</f>
        <v xml:space="preserve">Via Monte Boglia 3
Case postale 4562
6904 Lugano
</v>
      </c>
      <c r="M36" s="19" t="str">
        <f>CONCATENATE(Tabelle22456[[#This Row],[E-Mail]],"; ")</f>
        <v xml:space="preserve">lorenzo.quadri@mattino.ch; </v>
      </c>
    </row>
    <row r="37" spans="1:13" ht="63.75" hidden="1">
      <c r="A37" s="6"/>
      <c r="B37" s="6">
        <v>2</v>
      </c>
      <c r="C37" s="6" t="s">
        <v>823</v>
      </c>
      <c r="D37" s="6">
        <v>9</v>
      </c>
      <c r="E37" s="7" t="s">
        <v>856</v>
      </c>
      <c r="F37" s="8" t="s">
        <v>1235</v>
      </c>
      <c r="G37" s="25" t="s">
        <v>91</v>
      </c>
      <c r="H37" s="6"/>
      <c r="I37" s="19" t="str">
        <f>Tabelle22456[[#This Row],[TITEL]]</f>
        <v>Partei der Arbeit PDA
Parti suisse du travail PST</v>
      </c>
      <c r="J37" s="20" t="str">
        <f t="shared" si="0"/>
        <v>Postfach 8721
8036 Zürich
pdaz@pda.ch</v>
      </c>
      <c r="K37" s="19" t="str">
        <f>Tabelle22456[[#This Row],[TITEL]]</f>
        <v>Partei der Arbeit PDA
Parti suisse du travail PST</v>
      </c>
      <c r="L37" s="19" t="str">
        <f>Tabelle22456[[#This Row],[ADRESSE]]</f>
        <v xml:space="preserve">Postfach 8721
8036 Zürich
</v>
      </c>
      <c r="M37" s="19" t="str">
        <f>CONCATENATE(Tabelle22456[[#This Row],[E-Mail]],"; ")</f>
        <v xml:space="preserve">pdaz@pda.ch; </v>
      </c>
    </row>
    <row r="38" spans="1:13" ht="63.75" hidden="1">
      <c r="A38" s="6"/>
      <c r="B38" s="6">
        <v>2</v>
      </c>
      <c r="C38" s="6" t="s">
        <v>823</v>
      </c>
      <c r="D38" s="6">
        <v>10</v>
      </c>
      <c r="E38" s="7" t="s">
        <v>857</v>
      </c>
      <c r="F38" s="8" t="s">
        <v>92</v>
      </c>
      <c r="G38" s="25" t="s">
        <v>1323</v>
      </c>
      <c r="H38" s="6"/>
      <c r="I38" s="19" t="str">
        <f>Tabelle22456[[#This Row],[TITEL]]</f>
        <v>Schweizerische Volkspartei SVP
Union Démocratique du Centre UDC
Unione Democratica di Centro UDC</v>
      </c>
      <c r="J38" s="20" t="str">
        <f t="shared" si="0"/>
        <v>Generalsekretariat
Postfach 8252 
3001 Bern 
gs@svp.ch</v>
      </c>
      <c r="K38" s="19" t="str">
        <f>Tabelle22456[[#This Row],[TITEL]]</f>
        <v>Schweizerische Volkspartei SVP
Union Démocratique du Centre UDC
Unione Democratica di Centro UDC</v>
      </c>
      <c r="L38" s="19" t="str">
        <f>Tabelle22456[[#This Row],[ADRESSE]]</f>
        <v xml:space="preserve">Generalsekretariat
Postfach 8252 
3001 Bern 
</v>
      </c>
      <c r="M38" s="19" t="str">
        <f>CONCATENATE(Tabelle22456[[#This Row],[E-Mail]],"; ")</f>
        <v xml:space="preserve">gs@svp.ch; </v>
      </c>
    </row>
    <row r="39" spans="1:13" ht="89.25" hidden="1">
      <c r="A39" s="6"/>
      <c r="B39" s="6">
        <v>2</v>
      </c>
      <c r="C39" s="6" t="s">
        <v>823</v>
      </c>
      <c r="D39" s="6">
        <v>11</v>
      </c>
      <c r="E39" s="7" t="s">
        <v>858</v>
      </c>
      <c r="F39" s="8" t="s">
        <v>93</v>
      </c>
      <c r="G39" s="25" t="s">
        <v>1237</v>
      </c>
      <c r="H39" s="6"/>
      <c r="I39" s="19" t="str">
        <f>Tabelle22456[[#This Row],[TITEL]]</f>
        <v>Sozialdemokratische Partei der Schweiz SPS
Parti socialiste suisse PSS
Partito socialista svizzero PSS</v>
      </c>
      <c r="J39" s="20" t="str">
        <f t="shared" si="0"/>
        <v>Zentralsekretariat
Theaterplatz 4
Postfach
3001 Bern 
franziska.tlach@spschweiz.ch</v>
      </c>
      <c r="K39" s="19" t="str">
        <f>Tabelle22456[[#This Row],[TITEL]]</f>
        <v>Sozialdemokratische Partei der Schweiz SPS
Parti socialiste suisse PSS
Partito socialista svizzero PSS</v>
      </c>
      <c r="L39" s="19" t="str">
        <f>Tabelle22456[[#This Row],[ADRESSE]]</f>
        <v xml:space="preserve">Zentralsekretariat
Theaterplatz 4
Postfach
3001 Bern 
</v>
      </c>
      <c r="M39" s="19" t="str">
        <f>CONCATENATE(Tabelle22456[[#This Row],[E-Mail]],"; ")</f>
        <v xml:space="preserve">franziska.tlach@spschweiz.ch; </v>
      </c>
    </row>
    <row r="40" spans="1:13" ht="63.75" hidden="1">
      <c r="A40" s="6"/>
      <c r="B40" s="6">
        <v>3</v>
      </c>
      <c r="C40" s="6" t="s">
        <v>814</v>
      </c>
      <c r="D40" s="6">
        <v>1</v>
      </c>
      <c r="E40" s="7" t="s">
        <v>94</v>
      </c>
      <c r="F40" s="8" t="s">
        <v>95</v>
      </c>
      <c r="G40" s="25" t="s">
        <v>96</v>
      </c>
      <c r="H40" s="6"/>
      <c r="I40" s="19" t="str">
        <f>Tabelle22456[[#This Row],[TITEL]]</f>
        <v>Schweizerische Arbeitsgemeinschaft für die Berggebiete</v>
      </c>
      <c r="J40" s="20" t="str">
        <f t="shared" si="0"/>
        <v>Seilerstrasse 4
Postfach
3001 Bern
info@sab.ch</v>
      </c>
      <c r="K40" s="19" t="str">
        <f>Tabelle22456[[#This Row],[TITEL]]</f>
        <v>Schweizerische Arbeitsgemeinschaft für die Berggebiete</v>
      </c>
      <c r="L40" s="19" t="str">
        <f>Tabelle22456[[#This Row],[ADRESSE]]</f>
        <v xml:space="preserve">Seilerstrasse 4
Postfach
3001 Bern
</v>
      </c>
      <c r="M40" s="19" t="str">
        <f>CONCATENATE(Tabelle22456[[#This Row],[E-Mail]],"; ")</f>
        <v xml:space="preserve">info@sab.ch; </v>
      </c>
    </row>
    <row r="41" spans="1:13" ht="51" hidden="1">
      <c r="A41" s="6"/>
      <c r="B41" s="6">
        <v>3</v>
      </c>
      <c r="C41" s="6" t="s">
        <v>814</v>
      </c>
      <c r="D41" s="6">
        <v>2</v>
      </c>
      <c r="E41" s="7" t="s">
        <v>97</v>
      </c>
      <c r="F41" s="8" t="s">
        <v>98</v>
      </c>
      <c r="G41" s="25" t="s">
        <v>99</v>
      </c>
      <c r="H41" s="6"/>
      <c r="I41" s="19" t="str">
        <f>Tabelle22456[[#This Row],[TITEL]]</f>
        <v>Schweizerischer Gemeindeverband</v>
      </c>
      <c r="J41" s="20" t="str">
        <f t="shared" si="0"/>
        <v>Laupenstrasse 35
3008 Bern
verband@chgemeinden.ch</v>
      </c>
      <c r="K41" s="19" t="str">
        <f>Tabelle22456[[#This Row],[TITEL]]</f>
        <v>Schweizerischer Gemeindeverband</v>
      </c>
      <c r="L41" s="19" t="str">
        <f>Tabelle22456[[#This Row],[ADRESSE]]</f>
        <v xml:space="preserve">Laupenstrasse 35
3008 Bern
</v>
      </c>
      <c r="M41" s="19" t="str">
        <f>CONCATENATE(Tabelle22456[[#This Row],[E-Mail]],"; ")</f>
        <v xml:space="preserve">verband@chgemeinden.ch; </v>
      </c>
    </row>
    <row r="42" spans="1:13" ht="63.75" hidden="1">
      <c r="A42" s="6"/>
      <c r="B42" s="6">
        <v>3</v>
      </c>
      <c r="C42" s="6" t="s">
        <v>814</v>
      </c>
      <c r="D42" s="6">
        <v>3</v>
      </c>
      <c r="E42" s="7" t="s">
        <v>100</v>
      </c>
      <c r="F42" s="8" t="s">
        <v>101</v>
      </c>
      <c r="G42" s="25" t="s">
        <v>102</v>
      </c>
      <c r="H42" s="6"/>
      <c r="I42" s="19" t="str">
        <f>Tabelle22456[[#This Row],[TITEL]]</f>
        <v>Schweizerischer Städteverband</v>
      </c>
      <c r="J42" s="20" t="str">
        <f t="shared" si="0"/>
        <v>Monbijoustrasse 8
Postfach
3001 Bern
info@staedteverband.ch</v>
      </c>
      <c r="K42" s="19" t="str">
        <f>Tabelle22456[[#This Row],[TITEL]]</f>
        <v>Schweizerischer Städteverband</v>
      </c>
      <c r="L42" s="19" t="str">
        <f>Tabelle22456[[#This Row],[ADRESSE]]</f>
        <v xml:space="preserve">Monbijoustrasse 8
Postfach
3001 Bern
</v>
      </c>
      <c r="M42" s="19" t="str">
        <f>CONCATENATE(Tabelle22456[[#This Row],[E-Mail]],"; ")</f>
        <v xml:space="preserve">info@staedteverband.ch; </v>
      </c>
    </row>
    <row r="43" spans="1:13" ht="76.5" hidden="1">
      <c r="A43" s="6"/>
      <c r="B43" s="6">
        <v>4</v>
      </c>
      <c r="C43" s="6" t="s">
        <v>815</v>
      </c>
      <c r="D43" s="6">
        <v>1</v>
      </c>
      <c r="E43" s="7" t="s">
        <v>103</v>
      </c>
      <c r="F43" s="7" t="s">
        <v>104</v>
      </c>
      <c r="G43" s="25" t="s">
        <v>1287</v>
      </c>
      <c r="H43" s="6"/>
      <c r="I43" s="19" t="str">
        <f>Tabelle22456[[#This Row],[TITEL]]</f>
        <v xml:space="preserve">economiesuisse 
Verband der Schweizer Unternehmen 
Fédération des entreprises suisses 
Federazione delle imprese svizzere 
Swiss business federation 
</v>
      </c>
      <c r="J43" s="20" t="str">
        <f t="shared" si="0"/>
        <v>Hegibachstrasse 47
Postfach 
8032 Zürich
info@economiesuisse.ch; bern@economiesuisse.ch;</v>
      </c>
      <c r="K43" s="19" t="str">
        <f>Tabelle22456[[#This Row],[TITEL]]</f>
        <v xml:space="preserve">economiesuisse 
Verband der Schweizer Unternehmen 
Fédération des entreprises suisses 
Federazione delle imprese svizzere 
Swiss business federation 
</v>
      </c>
      <c r="L43" s="19" t="str">
        <f>Tabelle22456[[#This Row],[ADRESSE]]</f>
        <v xml:space="preserve">Hegibachstrasse 47
Postfach 
8032 Zürich
</v>
      </c>
      <c r="M43" s="19" t="str">
        <f>CONCATENATE(Tabelle22456[[#This Row],[E-Mail]],"; ")</f>
        <v xml:space="preserve">info@economiesuisse.ch; bern@economiesuisse.ch;; </v>
      </c>
    </row>
    <row r="44" spans="1:13" ht="63.75" hidden="1">
      <c r="A44" s="6"/>
      <c r="B44" s="6">
        <v>4</v>
      </c>
      <c r="C44" s="6" t="s">
        <v>815</v>
      </c>
      <c r="D44" s="6">
        <v>2</v>
      </c>
      <c r="E44" s="7" t="s">
        <v>119</v>
      </c>
      <c r="F44" s="7" t="s">
        <v>120</v>
      </c>
      <c r="G44" s="25" t="s">
        <v>121</v>
      </c>
      <c r="H44" s="6"/>
      <c r="I44" s="19" t="str">
        <f>Tabelle22456[[#This Row],[TITEL]]</f>
        <v xml:space="preserve">Schweizerischer Gewerbeverband (SGV) 
Union suisse des arts et métiers (USAM) 
Unione svizzera delle arti e mestieri (USAM) 
</v>
      </c>
      <c r="J44" s="20" t="str">
        <f t="shared" si="0"/>
        <v>Schwarztorstrasse 26
Postfach 
3001 Bern
info@sgv-usam.ch</v>
      </c>
      <c r="K44" s="19" t="str">
        <f>Tabelle22456[[#This Row],[TITEL]]</f>
        <v xml:space="preserve">Schweizerischer Gewerbeverband (SGV) 
Union suisse des arts et métiers (USAM) 
Unione svizzera delle arti e mestieri (USAM) 
</v>
      </c>
      <c r="L44" s="19" t="str">
        <f>Tabelle22456[[#This Row],[ADRESSE]]</f>
        <v xml:space="preserve">Schwarztorstrasse 26
Postfach 
3001 Bern
</v>
      </c>
      <c r="M44" s="19" t="str">
        <f>CONCATENATE(Tabelle22456[[#This Row],[E-Mail]],"; ")</f>
        <v xml:space="preserve">info@sgv-usam.ch; </v>
      </c>
    </row>
    <row r="45" spans="1:13" ht="63.75" hidden="1">
      <c r="A45" s="6"/>
      <c r="B45" s="6">
        <v>4</v>
      </c>
      <c r="C45" s="6" t="s">
        <v>815</v>
      </c>
      <c r="D45" s="6">
        <v>3</v>
      </c>
      <c r="E45" s="7" t="s">
        <v>116</v>
      </c>
      <c r="F45" s="7" t="s">
        <v>117</v>
      </c>
      <c r="G45" s="25" t="s">
        <v>118</v>
      </c>
      <c r="H45" s="6"/>
      <c r="I45" s="19" t="str">
        <f>Tabelle22456[[#This Row],[TITEL]]</f>
        <v xml:space="preserve">Schweizerischer Arbeitgeberverband 
Union patronale suisse 
Unione svizzera degli imprenditori 
</v>
      </c>
      <c r="J45" s="20" t="str">
        <f t="shared" si="0"/>
        <v>Hegibachstrasse 47
Postfach
8032 Zürich
verband@arbeitgeber.ch</v>
      </c>
      <c r="K45" s="19" t="str">
        <f>Tabelle22456[[#This Row],[TITEL]]</f>
        <v xml:space="preserve">Schweizerischer Arbeitgeberverband 
Union patronale suisse 
Unione svizzera degli imprenditori 
</v>
      </c>
      <c r="L45" s="19" t="str">
        <f>Tabelle22456[[#This Row],[ADRESSE]]</f>
        <v xml:space="preserve">Hegibachstrasse 47
Postfach
8032 Zürich
</v>
      </c>
      <c r="M45" s="19" t="str">
        <f>CONCATENATE(Tabelle22456[[#This Row],[E-Mail]],"; ")</f>
        <v xml:space="preserve">verband@arbeitgeber.ch; </v>
      </c>
    </row>
    <row r="46" spans="1:13" ht="51" hidden="1">
      <c r="A46" s="6"/>
      <c r="B46" s="6">
        <v>4</v>
      </c>
      <c r="C46" s="6" t="s">
        <v>815</v>
      </c>
      <c r="D46" s="6">
        <v>4</v>
      </c>
      <c r="E46" s="7" t="s">
        <v>107</v>
      </c>
      <c r="F46" s="7" t="s">
        <v>108</v>
      </c>
      <c r="G46" s="25" t="s">
        <v>109</v>
      </c>
      <c r="H46" s="6"/>
      <c r="I46" s="19" t="str">
        <f>Tabelle22456[[#This Row],[TITEL]]</f>
        <v xml:space="preserve">Schweiz. Bauernverband (SBV) 
Union suisse des paysans (USP) 
Unione svizzera dei contadini (USC) 
</v>
      </c>
      <c r="J46" s="20" t="str">
        <f t="shared" si="0"/>
        <v>Laurstrasse 10 
5201 Brugg
info@sbv-usp.ch</v>
      </c>
      <c r="K46" s="19" t="str">
        <f>Tabelle22456[[#This Row],[TITEL]]</f>
        <v xml:space="preserve">Schweiz. Bauernverband (SBV) 
Union suisse des paysans (USP) 
Unione svizzera dei contadini (USC) 
</v>
      </c>
      <c r="L46" s="19" t="str">
        <f>Tabelle22456[[#This Row],[ADRESSE]]</f>
        <v xml:space="preserve">Laurstrasse 10 
5201 Brugg
</v>
      </c>
      <c r="M46" s="19" t="str">
        <f>CONCATENATE(Tabelle22456[[#This Row],[E-Mail]],"; ")</f>
        <v xml:space="preserve">info@sbv-usp.ch; </v>
      </c>
    </row>
    <row r="47" spans="1:13" ht="63.75" hidden="1">
      <c r="A47" s="6"/>
      <c r="B47" s="6">
        <v>4</v>
      </c>
      <c r="C47" s="6" t="s">
        <v>815</v>
      </c>
      <c r="D47" s="6">
        <v>5</v>
      </c>
      <c r="E47" s="7" t="s">
        <v>113</v>
      </c>
      <c r="F47" s="7" t="s">
        <v>114</v>
      </c>
      <c r="G47" s="25" t="s">
        <v>115</v>
      </c>
      <c r="H47" s="6"/>
      <c r="I47" s="19" t="str">
        <f>Tabelle22456[[#This Row],[TITEL]]</f>
        <v xml:space="preserve">Schweizerische Bankiervereinigung (SBV) 
Association suisse des banquiers (ASB) 
Associazione svizzera dei banchieri (ASB) 
Swiss Bankers Association 
</v>
      </c>
      <c r="J47" s="20" t="str">
        <f t="shared" si="0"/>
        <v>Postfach 4182 
4002 Basel
office@sba.ch</v>
      </c>
      <c r="K47" s="19" t="str">
        <f>Tabelle22456[[#This Row],[TITEL]]</f>
        <v xml:space="preserve">Schweizerische Bankiervereinigung (SBV) 
Association suisse des banquiers (ASB) 
Associazione svizzera dei banchieri (ASB) 
Swiss Bankers Association 
</v>
      </c>
      <c r="L47" s="19" t="str">
        <f>Tabelle22456[[#This Row],[ADRESSE]]</f>
        <v xml:space="preserve">Postfach 4182 
4002 Basel
</v>
      </c>
      <c r="M47" s="19" t="str">
        <f>CONCATENATE(Tabelle22456[[#This Row],[E-Mail]],"; ")</f>
        <v xml:space="preserve">office@sba.ch; </v>
      </c>
    </row>
    <row r="48" spans="1:13" ht="63.75" hidden="1">
      <c r="A48" s="6"/>
      <c r="B48" s="6">
        <v>4</v>
      </c>
      <c r="C48" s="6" t="s">
        <v>815</v>
      </c>
      <c r="D48" s="6">
        <v>6</v>
      </c>
      <c r="E48" s="7" t="s">
        <v>110</v>
      </c>
      <c r="F48" s="7" t="s">
        <v>111</v>
      </c>
      <c r="G48" s="25" t="s">
        <v>112</v>
      </c>
      <c r="H48" s="6"/>
      <c r="I48" s="19" t="str">
        <f>Tabelle22456[[#This Row],[TITEL]]</f>
        <v xml:space="preserve">Schweiz. Gewerkschaftsbund (SGB)
Union syndicale suisse (USS) 
Unione sindacale svizzera (USS) 
</v>
      </c>
      <c r="J48" s="20" t="str">
        <f t="shared" si="0"/>
        <v>Monbijoustrasse 61
Postfach
3000 Bern 23
info@sgb.ch</v>
      </c>
      <c r="K48" s="19" t="str">
        <f>Tabelle22456[[#This Row],[TITEL]]</f>
        <v xml:space="preserve">Schweiz. Gewerkschaftsbund (SGB)
Union syndicale suisse (USS) 
Unione sindacale svizzera (USS) 
</v>
      </c>
      <c r="L48" s="19" t="str">
        <f>Tabelle22456[[#This Row],[ADRESSE]]</f>
        <v xml:space="preserve">Monbijoustrasse 61
Postfach
3000 Bern 23
</v>
      </c>
      <c r="M48" s="19" t="str">
        <f>CONCATENATE(Tabelle22456[[#This Row],[E-Mail]],"; ")</f>
        <v xml:space="preserve">info@sgb.ch; </v>
      </c>
    </row>
    <row r="49" spans="1:13" ht="63.75" hidden="1">
      <c r="A49" s="6"/>
      <c r="B49" s="6">
        <v>4</v>
      </c>
      <c r="C49" s="6" t="s">
        <v>815</v>
      </c>
      <c r="D49" s="6">
        <v>7</v>
      </c>
      <c r="E49" s="7" t="s">
        <v>105</v>
      </c>
      <c r="F49" s="7" t="s">
        <v>106</v>
      </c>
      <c r="G49" s="25" t="s">
        <v>1336</v>
      </c>
      <c r="H49" s="6"/>
      <c r="I49" s="19" t="str">
        <f>Tabelle22456[[#This Row],[TITEL]]</f>
        <v xml:space="preserve">Kaufmännischer Verband Schweiz  
Société suisse des employés de commerce 
Società svizzera degli impiegati di commercio 
</v>
      </c>
      <c r="J49" s="20" t="str">
        <f t="shared" si="0"/>
        <v>Hans-Huber-Strasse 4
Postfach 1853
8027 Zürich 
politik@kfmv.ch</v>
      </c>
      <c r="K49" s="19" t="str">
        <f>Tabelle22456[[#This Row],[TITEL]]</f>
        <v xml:space="preserve">Kaufmännischer Verband Schweiz  
Société suisse des employés de commerce 
Società svizzera degli impiegati di commercio 
</v>
      </c>
      <c r="L49" s="19" t="str">
        <f>Tabelle22456[[#This Row],[ADRESSE]]</f>
        <v xml:space="preserve">Hans-Huber-Strasse 4
Postfach 1853
8027 Zürich 
</v>
      </c>
      <c r="M49" s="19" t="str">
        <f>CONCATENATE(Tabelle22456[[#This Row],[E-Mail]],"; ")</f>
        <v xml:space="preserve">politik@kfmv.ch; </v>
      </c>
    </row>
    <row r="50" spans="1:13" ht="63.75" hidden="1">
      <c r="A50" s="6"/>
      <c r="B50" s="6">
        <v>4</v>
      </c>
      <c r="C50" s="6" t="s">
        <v>815</v>
      </c>
      <c r="D50" s="6">
        <v>8</v>
      </c>
      <c r="E50" s="7" t="s">
        <v>122</v>
      </c>
      <c r="F50" s="8" t="s">
        <v>123</v>
      </c>
      <c r="G50" s="25" t="s">
        <v>124</v>
      </c>
      <c r="H50" s="6"/>
      <c r="I50" s="19" t="str">
        <f>Tabelle22456[[#This Row],[TITEL]]</f>
        <v>Travail.Suisse</v>
      </c>
      <c r="J50" s="20" t="str">
        <f t="shared" si="0"/>
        <v>Hopfenweg 21
Postfach 5775 
3001 Bern
info@travailsuisse.ch</v>
      </c>
      <c r="K50" s="19" t="str">
        <f>Tabelle22456[[#This Row],[TITEL]]</f>
        <v>Travail.Suisse</v>
      </c>
      <c r="L50" s="19" t="str">
        <f>Tabelle22456[[#This Row],[ADRESSE]]</f>
        <v xml:space="preserve">Hopfenweg 21
Postfach 5775 
3001 Bern
</v>
      </c>
      <c r="M50" s="19" t="str">
        <f>CONCATENATE(Tabelle22456[[#This Row],[E-Mail]],"; ")</f>
        <v xml:space="preserve">info@travailsuisse.ch; </v>
      </c>
    </row>
    <row r="51" spans="1:13" ht="51" hidden="1">
      <c r="A51" s="6"/>
      <c r="B51" s="6">
        <v>5</v>
      </c>
      <c r="C51" s="6" t="s">
        <v>822</v>
      </c>
      <c r="D51" s="6"/>
      <c r="E51" s="7" t="s">
        <v>125</v>
      </c>
      <c r="F51" s="8" t="s">
        <v>1216</v>
      </c>
      <c r="G51" s="8" t="s">
        <v>1355</v>
      </c>
      <c r="H51" s="6"/>
      <c r="I51" s="19" t="str">
        <f>Tabelle22456[[#This Row],[TITEL]]</f>
        <v>Amt für Energie und Verkehr Graubünden</v>
      </c>
      <c r="J51" s="20" t="str">
        <f t="shared" si="0"/>
        <v>Ringstrasse 10
7000 Chur
thierry.mueller@aev.gr.ch</v>
      </c>
      <c r="K51" s="19" t="str">
        <f>Tabelle22456[[#This Row],[TITEL]]</f>
        <v>Amt für Energie und Verkehr Graubünden</v>
      </c>
      <c r="L51" s="19" t="str">
        <f>Tabelle22456[[#This Row],[ADRESSE]]</f>
        <v xml:space="preserve">Ringstrasse 10
7000 Chur
</v>
      </c>
      <c r="M51" s="19" t="str">
        <f>CONCATENATE(Tabelle22456[[#This Row],[E-Mail]],"; ")</f>
        <v xml:space="preserve">thierry.mueller@aev.gr.ch; </v>
      </c>
    </row>
    <row r="52" spans="1:13" ht="51" hidden="1">
      <c r="A52" s="16"/>
      <c r="B52" s="16">
        <v>5</v>
      </c>
      <c r="C52" s="16" t="s">
        <v>822</v>
      </c>
      <c r="D52" s="16"/>
      <c r="E52" s="14" t="s">
        <v>126</v>
      </c>
      <c r="F52" s="14" t="s">
        <v>1238</v>
      </c>
      <c r="G52" s="15" t="s">
        <v>1307</v>
      </c>
      <c r="H52" s="16"/>
      <c r="I52" s="19" t="str">
        <f>Tabelle22456[[#This Row],[TITEL]]</f>
        <v xml:space="preserve">Amt für öffentlichen Verkehr und Verkehrskoordination
des Kantons Bern
</v>
      </c>
      <c r="J52" s="20" t="str">
        <f t="shared" si="0"/>
        <v>Reiterstrasse 11
3013 Bern
christian.aebi@be.ch</v>
      </c>
      <c r="K52" s="19" t="str">
        <f>Tabelle22456[[#This Row],[TITEL]]</f>
        <v xml:space="preserve">Amt für öffentlichen Verkehr und Verkehrskoordination
des Kantons Bern
</v>
      </c>
      <c r="L52" s="19" t="str">
        <f>Tabelle22456[[#This Row],[ADRESSE]]</f>
        <v xml:space="preserve">Reiterstrasse 11
3013 Bern
</v>
      </c>
      <c r="M52" s="19" t="str">
        <f>CONCATENATE(Tabelle22456[[#This Row],[E-Mail]],"; ")</f>
        <v xml:space="preserve">christian.aebi@be.ch; </v>
      </c>
    </row>
    <row r="53" spans="1:13" ht="76.5" hidden="1">
      <c r="A53" s="6"/>
      <c r="B53" s="6">
        <v>5</v>
      </c>
      <c r="C53" s="6" t="s">
        <v>822</v>
      </c>
      <c r="D53" s="6"/>
      <c r="E53" s="7" t="s">
        <v>127</v>
      </c>
      <c r="F53" s="8" t="s">
        <v>128</v>
      </c>
      <c r="G53" s="8" t="s">
        <v>1182</v>
      </c>
      <c r="H53" s="6"/>
      <c r="I53" s="19" t="str">
        <f>Tabelle22456[[#This Row],[TITEL]]</f>
        <v xml:space="preserve">Bau- und Justizdepartement
des Kantons Solothurn
</v>
      </c>
      <c r="J53" s="20" t="str">
        <f t="shared" si="0"/>
        <v>Amt für Verkehr und Tiefbau
Rötihof
Werkhofstrasse 65
4509 Solothurn
kjell.kolden@bd.so.ch</v>
      </c>
      <c r="K53" s="19" t="str">
        <f>Tabelle22456[[#This Row],[TITEL]]</f>
        <v xml:space="preserve">Bau- und Justizdepartement
des Kantons Solothurn
</v>
      </c>
      <c r="L53" s="19" t="str">
        <f>Tabelle22456[[#This Row],[ADRESSE]]</f>
        <v xml:space="preserve">Amt für Verkehr und Tiefbau
Rötihof
Werkhofstrasse 65
4509 Solothurn
</v>
      </c>
      <c r="M53" s="19" t="str">
        <f>CONCATENATE(Tabelle22456[[#This Row],[E-Mail]],"; ")</f>
        <v xml:space="preserve">kjell.kolden@bd.so.ch; </v>
      </c>
    </row>
    <row r="54" spans="1:13" ht="114.75" hidden="1">
      <c r="A54" s="6"/>
      <c r="B54" s="6">
        <v>5</v>
      </c>
      <c r="C54" s="6" t="s">
        <v>822</v>
      </c>
      <c r="D54" s="6"/>
      <c r="E54" s="7" t="s">
        <v>129</v>
      </c>
      <c r="F54" s="8" t="s">
        <v>1230</v>
      </c>
      <c r="G54" s="8" t="s">
        <v>1258</v>
      </c>
      <c r="H54" s="6"/>
      <c r="I54" s="19" t="str">
        <f>Tabelle22456[[#This Row],[TITEL]]</f>
        <v xml:space="preserve">Bau- und Umweltschutzdirektion
des Kanton Basel-Land
</v>
      </c>
      <c r="J54" s="20" t="str">
        <f t="shared" si="0"/>
        <v>Bau- und Umweltschutzdirektion
Amt für Raumplanung
Abteilung öffentlicher Verkehr
Rheinstrasse 29
4410 Liestal
Florian.Kaufmann@bl.ch</v>
      </c>
      <c r="K54" s="19" t="str">
        <f>Tabelle22456[[#This Row],[TITEL]]</f>
        <v xml:space="preserve">Bau- und Umweltschutzdirektion
des Kanton Basel-Land
</v>
      </c>
      <c r="L54" s="19" t="str">
        <f>Tabelle22456[[#This Row],[ADRESSE]]</f>
        <v xml:space="preserve">Bau- und Umweltschutzdirektion
Amt für Raumplanung
Abteilung öffentlicher Verkehr
Rheinstrasse 29
4410 Liestal
</v>
      </c>
      <c r="M54" s="19" t="str">
        <f>CONCATENATE(Tabelle22456[[#This Row],[E-Mail]],"; ")</f>
        <v xml:space="preserve">Florian.Kaufmann@bl.ch; </v>
      </c>
    </row>
    <row r="55" spans="1:13" ht="76.5" hidden="1">
      <c r="A55" s="6"/>
      <c r="B55" s="6">
        <v>5</v>
      </c>
      <c r="C55" s="6" t="s">
        <v>822</v>
      </c>
      <c r="D55" s="6"/>
      <c r="E55" s="7" t="s">
        <v>130</v>
      </c>
      <c r="F55" s="8" t="s">
        <v>131</v>
      </c>
      <c r="G55" s="8" t="s">
        <v>817</v>
      </c>
      <c r="H55" s="6"/>
      <c r="I55" s="19" t="str">
        <f>Tabelle22456[[#This Row],[TITEL]]</f>
        <v xml:space="preserve">Bau- und Verkehrsdepartement 
des Kantons Basel-Stadt
</v>
      </c>
      <c r="J55" s="20" t="str">
        <f t="shared" si="0"/>
        <v>Mobilität
Dufourstrasse 40/50
4001 Basel
mobilitaet@bs.ch;
benno.jurt@bs.ch</v>
      </c>
      <c r="K55" s="19" t="str">
        <f>Tabelle22456[[#This Row],[TITEL]]</f>
        <v xml:space="preserve">Bau- und Verkehrsdepartement 
des Kantons Basel-Stadt
</v>
      </c>
      <c r="L55" s="19" t="str">
        <f>Tabelle22456[[#This Row],[ADRESSE]]</f>
        <v xml:space="preserve">Mobilität
Dufourstrasse 40/50
4001 Basel
</v>
      </c>
      <c r="M55" s="19" t="str">
        <f>CONCATENATE(Tabelle22456[[#This Row],[E-Mail]],"; ")</f>
        <v xml:space="preserve">mobilitaet@bs.ch;
benno.jurt@bs.ch; </v>
      </c>
    </row>
    <row r="56" spans="1:13" ht="63.75" hidden="1">
      <c r="A56" s="6"/>
      <c r="B56" s="6">
        <v>5</v>
      </c>
      <c r="C56" s="6" t="s">
        <v>822</v>
      </c>
      <c r="D56" s="6"/>
      <c r="E56" s="7" t="s">
        <v>132</v>
      </c>
      <c r="F56" s="8" t="s">
        <v>133</v>
      </c>
      <c r="G56" s="8" t="s">
        <v>134</v>
      </c>
      <c r="H56" s="6"/>
      <c r="I56" s="19" t="str">
        <f>Tabelle22456[[#This Row],[TITEL]]</f>
        <v>Baudepartement des Kantons Schwyz</v>
      </c>
      <c r="J56" s="20" t="str">
        <f t="shared" si="0"/>
        <v>Amt für öffentlichen Verkehr
Postfach 1250
6431 Schwyz
markus.meyer@sz.ch</v>
      </c>
      <c r="K56" s="19" t="str">
        <f>Tabelle22456[[#This Row],[TITEL]]</f>
        <v>Baudepartement des Kantons Schwyz</v>
      </c>
      <c r="L56" s="19" t="str">
        <f>Tabelle22456[[#This Row],[ADRESSE]]</f>
        <v xml:space="preserve">Amt für öffentlichen Verkehr
Postfach 1250
6431 Schwyz
</v>
      </c>
      <c r="M56" s="19" t="str">
        <f>CONCATENATE(Tabelle22456[[#This Row],[E-Mail]],"; ")</f>
        <v xml:space="preserve">markus.meyer@sz.ch; </v>
      </c>
    </row>
    <row r="57" spans="1:13" ht="76.5" hidden="1">
      <c r="A57" s="6"/>
      <c r="B57" s="6">
        <v>5</v>
      </c>
      <c r="C57" s="6" t="s">
        <v>822</v>
      </c>
      <c r="D57" s="6"/>
      <c r="E57" s="7" t="s">
        <v>135</v>
      </c>
      <c r="F57" s="8" t="s">
        <v>136</v>
      </c>
      <c r="G57" s="8" t="s">
        <v>1224</v>
      </c>
      <c r="H57" s="6"/>
      <c r="I57" s="19" t="str">
        <f>Tabelle22456[[#This Row],[TITEL]]</f>
        <v>Baudirektion des Kantons Nidwalden</v>
      </c>
      <c r="J57" s="20" t="str">
        <f t="shared" si="0"/>
        <v>Amt für Mobilität 
Buochserstrasse 1
Postfach 1241
6371 Stans
eveline.spichtig@nw.ch</v>
      </c>
      <c r="K57" s="19" t="str">
        <f>Tabelle22456[[#This Row],[TITEL]]</f>
        <v>Baudirektion des Kantons Nidwalden</v>
      </c>
      <c r="L57" s="19" t="str">
        <f>Tabelle22456[[#This Row],[ADRESSE]]</f>
        <v xml:space="preserve">Amt für Mobilität 
Buochserstrasse 1
Postfach 1241
6371 Stans
</v>
      </c>
      <c r="M57" s="19" t="str">
        <f>CONCATENATE(Tabelle22456[[#This Row],[E-Mail]],"; ")</f>
        <v xml:space="preserve">eveline.spichtig@nw.ch; </v>
      </c>
    </row>
    <row r="58" spans="1:13" ht="102" hidden="1">
      <c r="A58" s="6"/>
      <c r="B58" s="6">
        <v>5</v>
      </c>
      <c r="C58" s="6" t="s">
        <v>822</v>
      </c>
      <c r="D58" s="6"/>
      <c r="E58" s="7" t="s">
        <v>862</v>
      </c>
      <c r="F58" s="8" t="s">
        <v>863</v>
      </c>
      <c r="G58" s="8" t="s">
        <v>1356</v>
      </c>
      <c r="H58" s="6"/>
      <c r="I58" s="19" t="str">
        <f>Tabelle22456[[#This Row],[TITEL]]</f>
        <v>Baudirektion des Kantons Zug</v>
      </c>
      <c r="J58" s="20" t="str">
        <f t="shared" si="0"/>
        <v>Amt für Raum und Verkehr (ARV)
Aabachstrasse 5
Postfach
6300 Zug
info.arv@zg.ch
patrick.stoeckling@zg.ch</v>
      </c>
      <c r="K58" s="19" t="str">
        <f>Tabelle22456[[#This Row],[TITEL]]</f>
        <v>Baudirektion des Kantons Zug</v>
      </c>
      <c r="L58" s="19" t="str">
        <f>Tabelle22456[[#This Row],[ADRESSE]]</f>
        <v xml:space="preserve">Amt für Raum und Verkehr (ARV)
Aabachstrasse 5
Postfach
6300 Zug
</v>
      </c>
      <c r="M58" s="19" t="str">
        <f>CONCATENATE(Tabelle22456[[#This Row],[E-Mail]],"; ")</f>
        <v xml:space="preserve">info.arv@zg.ch
patrick.stoeckling@zg.ch; </v>
      </c>
    </row>
    <row r="59" spans="1:13" ht="89.25" hidden="1">
      <c r="A59" s="6"/>
      <c r="B59" s="6">
        <v>5</v>
      </c>
      <c r="C59" s="6" t="s">
        <v>822</v>
      </c>
      <c r="D59" s="6"/>
      <c r="E59" s="7" t="s">
        <v>137</v>
      </c>
      <c r="F59" s="7" t="s">
        <v>859</v>
      </c>
      <c r="G59" s="8" t="s">
        <v>1183</v>
      </c>
      <c r="H59" s="6"/>
      <c r="I59" s="19" t="str">
        <f>Tabelle22456[[#This Row],[TITEL]]</f>
        <v xml:space="preserve">Canton du Valais 
Service de la mobilité, au sein du Département de la mobilité, du territoire et de l'environnement 
</v>
      </c>
      <c r="J59" s="20" t="str">
        <f t="shared" si="0"/>
        <v>Service de la mobilité
Bâtiment Mutua
Rue des Creusets 5
1950 Sion
stefan.burgener@admin.vs.ch</v>
      </c>
      <c r="K59" s="19" t="str">
        <f>Tabelle22456[[#This Row],[TITEL]]</f>
        <v xml:space="preserve">Canton du Valais 
Service de la mobilité, au sein du Département de la mobilité, du territoire et de l'environnement 
</v>
      </c>
      <c r="L59" s="19" t="str">
        <f>Tabelle22456[[#This Row],[ADRESSE]]</f>
        <v xml:space="preserve">Service de la mobilité
Bâtiment Mutua
Rue des Creusets 5
1950 Sion
</v>
      </c>
      <c r="M59" s="19" t="str">
        <f>CONCATENATE(Tabelle22456[[#This Row],[E-Mail]],"; ")</f>
        <v xml:space="preserve">stefan.burgener@admin.vs.ch; </v>
      </c>
    </row>
    <row r="60" spans="1:13" ht="102" hidden="1">
      <c r="A60" s="6"/>
      <c r="B60" s="6">
        <v>5</v>
      </c>
      <c r="C60" s="6" t="s">
        <v>822</v>
      </c>
      <c r="D60" s="6"/>
      <c r="E60" s="7" t="s">
        <v>138</v>
      </c>
      <c r="F60" s="8" t="s">
        <v>139</v>
      </c>
      <c r="G60" s="8" t="s">
        <v>818</v>
      </c>
      <c r="H60" s="6"/>
      <c r="I60" s="19" t="str">
        <f>Tabelle22456[[#This Row],[TITEL]]</f>
        <v>Departement Bau- und Volkswirtschaft</v>
      </c>
      <c r="J60" s="20" t="str">
        <f t="shared" si="0"/>
        <v>Departementssekretariat
Fachstelle öffentlicher Verkehr
Kasernenstrasse 17 A
9102 Herisau
Oliver.Engler@AR.CH;
lukas.gunzenreiner@ar.ch</v>
      </c>
      <c r="K60" s="19" t="str">
        <f>Tabelle22456[[#This Row],[TITEL]]</f>
        <v>Departement Bau- und Volkswirtschaft</v>
      </c>
      <c r="L60" s="19" t="str">
        <f>Tabelle22456[[#This Row],[ADRESSE]]</f>
        <v xml:space="preserve">Departementssekretariat
Fachstelle öffentlicher Verkehr
Kasernenstrasse 17 A
9102 Herisau
</v>
      </c>
      <c r="M60" s="19" t="str">
        <f>CONCATENATE(Tabelle22456[[#This Row],[E-Mail]],"; ")</f>
        <v xml:space="preserve">Oliver.Engler@AR.CH;
lukas.gunzenreiner@ar.ch; </v>
      </c>
    </row>
    <row r="61" spans="1:13" ht="76.5" hidden="1">
      <c r="A61" s="6"/>
      <c r="B61" s="6">
        <v>5</v>
      </c>
      <c r="C61" s="6" t="s">
        <v>822</v>
      </c>
      <c r="D61" s="6"/>
      <c r="E61" s="7" t="s">
        <v>140</v>
      </c>
      <c r="F61" s="8" t="s">
        <v>860</v>
      </c>
      <c r="G61" s="8" t="s">
        <v>861</v>
      </c>
      <c r="H61" s="6"/>
      <c r="I61" s="19" t="str">
        <f>Tabelle22456[[#This Row],[TITEL]]</f>
        <v xml:space="preserve">Departement für Inneres und Volkswirtschaft
des Kantons Thurgau
</v>
      </c>
      <c r="J61" s="20" t="str">
        <f t="shared" si="0"/>
        <v>Öffentlicher Verkehr / Tourismus
Postfach
8510 Frauenfeld
stefan.thalmann@tg.ch</v>
      </c>
      <c r="K61" s="19" t="str">
        <f>Tabelle22456[[#This Row],[TITEL]]</f>
        <v xml:space="preserve">Departement für Inneres und Volkswirtschaft
des Kantons Thurgau
</v>
      </c>
      <c r="L61" s="19" t="str">
        <f>Tabelle22456[[#This Row],[ADRESSE]]</f>
        <v xml:space="preserve">Öffentlicher Verkehr / Tourismus
Postfach
8510 Frauenfeld
</v>
      </c>
      <c r="M61" s="19" t="str">
        <f>CONCATENATE(Tabelle22456[[#This Row],[E-Mail]],"; ")</f>
        <v xml:space="preserve">stefan.thalmann@tg.ch; </v>
      </c>
    </row>
    <row r="62" spans="1:13" ht="89.25" hidden="1">
      <c r="A62" s="6"/>
      <c r="B62" s="6">
        <v>5</v>
      </c>
      <c r="C62" s="6" t="s">
        <v>822</v>
      </c>
      <c r="D62" s="6"/>
      <c r="E62" s="7" t="s">
        <v>141</v>
      </c>
      <c r="F62" s="8" t="s">
        <v>142</v>
      </c>
      <c r="G62" s="8" t="s">
        <v>1357</v>
      </c>
      <c r="H62" s="6"/>
      <c r="I62" s="19" t="str">
        <f>Tabelle22456[[#This Row],[TITEL]]</f>
        <v>Dipartimento del territorio</v>
      </c>
      <c r="J62" s="20" t="str">
        <f t="shared" si="0"/>
        <v>Sezione della mobilità
Via Franco Zorzi 13
Casella postale 2170
6501 Bellinzona
simona.juri@ti.ch
dt-sm@ti.ch</v>
      </c>
      <c r="K62" s="19" t="str">
        <f>Tabelle22456[[#This Row],[TITEL]]</f>
        <v>Dipartimento del territorio</v>
      </c>
      <c r="L62" s="19" t="str">
        <f>Tabelle22456[[#This Row],[ADRESSE]]</f>
        <v xml:space="preserve">Sezione della mobilità
Via Franco Zorzi 13
Casella postale 2170
6501 Bellinzona
</v>
      </c>
      <c r="M62" s="19" t="str">
        <f>CONCATENATE(Tabelle22456[[#This Row],[E-Mail]],"; ")</f>
        <v xml:space="preserve">simona.juri@ti.ch
dt-sm@ti.ch; </v>
      </c>
    </row>
    <row r="63" spans="1:13" ht="51" hidden="1">
      <c r="A63" s="6"/>
      <c r="B63" s="6">
        <v>5</v>
      </c>
      <c r="C63" s="6" t="s">
        <v>822</v>
      </c>
      <c r="D63" s="6"/>
      <c r="E63" s="7" t="s">
        <v>143</v>
      </c>
      <c r="F63" s="8" t="s">
        <v>144</v>
      </c>
      <c r="G63" s="8" t="s">
        <v>145</v>
      </c>
      <c r="H63" s="6"/>
      <c r="I63" s="19" t="str">
        <f>Tabelle22456[[#This Row],[TITEL]]</f>
        <v>Direction générale des transports (DGT)</v>
      </c>
      <c r="J63" s="20" t="str">
        <f t="shared" si="0"/>
        <v>Case postale 271 
1211 Genève 8
david.favre@etat.ge.ch</v>
      </c>
      <c r="K63" s="19" t="str">
        <f>Tabelle22456[[#This Row],[TITEL]]</f>
        <v>Direction générale des transports (DGT)</v>
      </c>
      <c r="L63" s="19" t="str">
        <f>Tabelle22456[[#This Row],[ADRESSE]]</f>
        <v xml:space="preserve">Case postale 271 
1211 Genève 8
</v>
      </c>
      <c r="M63" s="19" t="str">
        <f>CONCATENATE(Tabelle22456[[#This Row],[E-Mail]],"; ")</f>
        <v xml:space="preserve">david.favre@etat.ge.ch; </v>
      </c>
    </row>
    <row r="64" spans="1:13" ht="76.5" hidden="1">
      <c r="A64" s="6"/>
      <c r="B64" s="6">
        <v>5</v>
      </c>
      <c r="C64" s="6" t="s">
        <v>822</v>
      </c>
      <c r="D64" s="6"/>
      <c r="E64" s="7" t="s">
        <v>146</v>
      </c>
      <c r="F64" s="8" t="s">
        <v>147</v>
      </c>
      <c r="G64" s="8" t="s">
        <v>1358</v>
      </c>
      <c r="H64" s="6"/>
      <c r="I64" s="19" t="str">
        <f>Tabelle22456[[#This Row],[TITEL]]</f>
        <v xml:space="preserve">Etat de Vaud
Direction générale de la mobilité et des routes (DGMR)
</v>
      </c>
      <c r="J64" s="20" t="str">
        <f t="shared" si="0"/>
        <v>Management des transports
Place de la Riponne 10
1014 Lausanne
gerald.persiali@vd.ch;
pierre-yves.gruaz@vd.ch</v>
      </c>
      <c r="K64" s="19" t="str">
        <f>Tabelle22456[[#This Row],[TITEL]]</f>
        <v xml:space="preserve">Etat de Vaud
Direction générale de la mobilité et des routes (DGMR)
</v>
      </c>
      <c r="L64" s="19" t="str">
        <f>Tabelle22456[[#This Row],[ADRESSE]]</f>
        <v xml:space="preserve">Management des transports
Place de la Riponne 10
1014 Lausanne
</v>
      </c>
      <c r="M64" s="19" t="str">
        <f>CONCATENATE(Tabelle22456[[#This Row],[E-Mail]],"; ")</f>
        <v xml:space="preserve">gerald.persiali@vd.ch;
pierre-yves.gruaz@vd.ch; </v>
      </c>
    </row>
    <row r="65" spans="1:13" ht="63.75" hidden="1">
      <c r="A65" s="6"/>
      <c r="B65" s="6">
        <v>5</v>
      </c>
      <c r="C65" s="6" t="s">
        <v>822</v>
      </c>
      <c r="D65" s="6"/>
      <c r="E65" s="7" t="s">
        <v>148</v>
      </c>
      <c r="F65" s="8" t="s">
        <v>149</v>
      </c>
      <c r="G65" s="8" t="s">
        <v>150</v>
      </c>
      <c r="H65" s="6"/>
      <c r="I65" s="19" t="str">
        <f>Tabelle22456[[#This Row],[TITEL]]</f>
        <v xml:space="preserve">Kanton Aargau
Departement Bau, Verkehr und Umwelt
</v>
      </c>
      <c r="J65" s="20" t="str">
        <f t="shared" si="0"/>
        <v>Abteilung Verkehr
Entfelderstrasse 22
5001 Aarau
hans-ruedi.rihs@ag.ch</v>
      </c>
      <c r="K65" s="19" t="str">
        <f>Tabelle22456[[#This Row],[TITEL]]</f>
        <v xml:space="preserve">Kanton Aargau
Departement Bau, Verkehr und Umwelt
</v>
      </c>
      <c r="L65" s="19" t="str">
        <f>Tabelle22456[[#This Row],[ADRESSE]]</f>
        <v xml:space="preserve">Abteilung Verkehr
Entfelderstrasse 22
5001 Aarau
</v>
      </c>
      <c r="M65" s="19" t="str">
        <f>CONCATENATE(Tabelle22456[[#This Row],[E-Mail]],"; ")</f>
        <v xml:space="preserve">hans-ruedi.rihs@ag.ch; </v>
      </c>
    </row>
    <row r="66" spans="1:13" ht="76.5" hidden="1">
      <c r="A66" s="6"/>
      <c r="B66" s="6">
        <v>5</v>
      </c>
      <c r="C66" s="6" t="s">
        <v>822</v>
      </c>
      <c r="D66" s="6"/>
      <c r="E66" s="7" t="s">
        <v>151</v>
      </c>
      <c r="F66" s="8" t="s">
        <v>152</v>
      </c>
      <c r="G66" s="8" t="s">
        <v>153</v>
      </c>
      <c r="H66" s="6"/>
      <c r="I66" s="19" t="str">
        <f>Tabelle22456[[#This Row],[TITEL]]</f>
        <v xml:space="preserve">Kanton Glarus
Bau und Umwelt
</v>
      </c>
      <c r="J66" s="20" t="str">
        <f t="shared" ref="J66:J129" si="1">CONCATENATE(F66," 
",G66)</f>
        <v>Fachstelle öffentlicher Verkehr
Kirchstrasse 2
8750 Glarus
markus.josi@gl.ch</v>
      </c>
      <c r="K66" s="19" t="str">
        <f>Tabelle22456[[#This Row],[TITEL]]</f>
        <v xml:space="preserve">Kanton Glarus
Bau und Umwelt
</v>
      </c>
      <c r="L66" s="19" t="str">
        <f>Tabelle22456[[#This Row],[ADRESSE]]</f>
        <v xml:space="preserve">Fachstelle öffentlicher Verkehr
Kirchstrasse 2
8750 Glarus
</v>
      </c>
      <c r="M66" s="19" t="str">
        <f>CONCATENATE(Tabelle22456[[#This Row],[E-Mail]],"; ")</f>
        <v xml:space="preserve">markus.josi@gl.ch; </v>
      </c>
    </row>
    <row r="67" spans="1:13" ht="76.5" hidden="1">
      <c r="A67" s="6"/>
      <c r="B67" s="6">
        <v>5</v>
      </c>
      <c r="C67" s="6" t="s">
        <v>822</v>
      </c>
      <c r="D67" s="6"/>
      <c r="E67" s="7" t="s">
        <v>154</v>
      </c>
      <c r="F67" s="8" t="s">
        <v>155</v>
      </c>
      <c r="G67" s="8" t="s">
        <v>156</v>
      </c>
      <c r="H67" s="6"/>
      <c r="I67" s="19" t="str">
        <f>Tabelle22456[[#This Row],[TITEL]]</f>
        <v xml:space="preserve">Kanton Schaffhausen
Baudepartement
</v>
      </c>
      <c r="J67" s="20" t="str">
        <f t="shared" si="1"/>
        <v>Koordinationsstelle öffentlicher Verkehr
Rosengasse 8
8200 Schaffhausen
rene.meyer@ktsh.ch</v>
      </c>
      <c r="K67" s="19" t="str">
        <f>Tabelle22456[[#This Row],[TITEL]]</f>
        <v xml:space="preserve">Kanton Schaffhausen
Baudepartement
</v>
      </c>
      <c r="L67" s="19" t="str">
        <f>Tabelle22456[[#This Row],[ADRESSE]]</f>
        <v xml:space="preserve">Koordinationsstelle öffentlicher Verkehr
Rosengasse 8
8200 Schaffhausen
</v>
      </c>
      <c r="M67" s="19" t="str">
        <f>CONCATENATE(Tabelle22456[[#This Row],[E-Mail]],"; ")</f>
        <v xml:space="preserve">rene.meyer@ktsh.ch; </v>
      </c>
    </row>
    <row r="68" spans="1:13" ht="76.5" hidden="1">
      <c r="A68" s="6"/>
      <c r="B68" s="6">
        <v>5</v>
      </c>
      <c r="C68" s="6" t="s">
        <v>822</v>
      </c>
      <c r="D68" s="6"/>
      <c r="E68" s="7" t="s">
        <v>157</v>
      </c>
      <c r="F68" s="8" t="s">
        <v>158</v>
      </c>
      <c r="G68" s="8" t="s">
        <v>1359</v>
      </c>
      <c r="H68" s="6"/>
      <c r="I68" s="19" t="str">
        <f>Tabelle22456[[#This Row],[TITEL]]</f>
        <v>République et Canton de Neuchâtel</v>
      </c>
      <c r="J68" s="20" t="str">
        <f t="shared" si="1"/>
        <v>Service des transports
Rue de Tivoli 22
2002 Neuchâtel
olivier.baud@ne.ch
service.transports@ne.ch</v>
      </c>
      <c r="K68" s="19" t="str">
        <f>Tabelle22456[[#This Row],[TITEL]]</f>
        <v>République et Canton de Neuchâtel</v>
      </c>
      <c r="L68" s="19" t="str">
        <f>Tabelle22456[[#This Row],[ADRESSE]]</f>
        <v xml:space="preserve">Service des transports
Rue de Tivoli 22
2002 Neuchâtel
</v>
      </c>
      <c r="M68" s="19" t="str">
        <f>CONCATENATE(Tabelle22456[[#This Row],[E-Mail]],"; ")</f>
        <v xml:space="preserve">olivier.baud@ne.ch
service.transports@ne.ch; </v>
      </c>
    </row>
    <row r="69" spans="1:13" ht="76.5" hidden="1">
      <c r="A69" s="6"/>
      <c r="B69" s="6">
        <v>5</v>
      </c>
      <c r="C69" s="6" t="s">
        <v>822</v>
      </c>
      <c r="D69" s="6"/>
      <c r="E69" s="7" t="s">
        <v>159</v>
      </c>
      <c r="F69" s="8" t="s">
        <v>1360</v>
      </c>
      <c r="G69" s="8" t="s">
        <v>160</v>
      </c>
      <c r="H69" s="6"/>
      <c r="I69" s="19" t="str">
        <f>Tabelle22456[[#This Row],[TITEL]]</f>
        <v xml:space="preserve">République et Canton du Jura
Service du développement territorial
</v>
      </c>
      <c r="J69" s="20" t="str">
        <f t="shared" si="1"/>
        <v>Section de la mobilité et des transports
2, rue du 24-Septembre
2800 Delémont
david.asseo@jura.ch</v>
      </c>
      <c r="K69" s="19" t="str">
        <f>Tabelle22456[[#This Row],[TITEL]]</f>
        <v xml:space="preserve">République et Canton du Jura
Service du développement territorial
</v>
      </c>
      <c r="L69" s="19" t="str">
        <f>Tabelle22456[[#This Row],[ADRESSE]]</f>
        <v xml:space="preserve">Section de la mobilité et des transports
2, rue du 24-Septembre
2800 Delémont
</v>
      </c>
      <c r="M69" s="19" t="str">
        <f>CONCATENATE(Tabelle22456[[#This Row],[E-Mail]],"; ")</f>
        <v xml:space="preserve">david.asseo@jura.ch; </v>
      </c>
    </row>
    <row r="70" spans="1:13" ht="51" hidden="1">
      <c r="A70" s="6"/>
      <c r="B70" s="6">
        <v>5</v>
      </c>
      <c r="C70" s="6" t="s">
        <v>822</v>
      </c>
      <c r="D70" s="6"/>
      <c r="E70" s="7" t="s">
        <v>161</v>
      </c>
      <c r="F70" s="8" t="s">
        <v>162</v>
      </c>
      <c r="G70" s="8" t="s">
        <v>163</v>
      </c>
      <c r="H70" s="6"/>
      <c r="I70" s="19" t="str">
        <f>Tabelle22456[[#This Row],[TITEL]]</f>
        <v xml:space="preserve">Service de la mobilité SMo
Amt für Mobilität MobA
</v>
      </c>
      <c r="J70" s="20" t="str">
        <f t="shared" si="1"/>
        <v>Grand-Rue 32
1701 Fribourg
gregoire.cantin@fr.ch</v>
      </c>
      <c r="K70" s="19" t="str">
        <f>Tabelle22456[[#This Row],[TITEL]]</f>
        <v xml:space="preserve">Service de la mobilité SMo
Amt für Mobilität MobA
</v>
      </c>
      <c r="L70" s="19" t="str">
        <f>Tabelle22456[[#This Row],[ADRESSE]]</f>
        <v xml:space="preserve">Grand-Rue 32
1701 Fribourg
</v>
      </c>
      <c r="M70" s="19" t="str">
        <f>CONCATENATE(Tabelle22456[[#This Row],[E-Mail]],"; ")</f>
        <v xml:space="preserve">gregoire.cantin@fr.ch; </v>
      </c>
    </row>
    <row r="71" spans="1:13" ht="89.25" hidden="1">
      <c r="A71" s="6"/>
      <c r="B71" s="6">
        <v>5</v>
      </c>
      <c r="C71" s="6" t="s">
        <v>822</v>
      </c>
      <c r="D71" s="6"/>
      <c r="E71" s="7" t="s">
        <v>1340</v>
      </c>
      <c r="F71" s="8" t="s">
        <v>1341</v>
      </c>
      <c r="G71" s="8" t="s">
        <v>167</v>
      </c>
      <c r="H71" s="6"/>
      <c r="I71" s="19" t="str">
        <f>Tabelle22456[[#This Row],[TITEL]]</f>
        <v>Bau- und Raumentwicklungsdepartement</v>
      </c>
      <c r="J71" s="20" t="str">
        <f t="shared" si="1"/>
        <v xml:space="preserve">
Amt für Raumentwicklung und Energie
Flüelistrasse 1
6060 Sarnen
josef.durrer@ow.ch</v>
      </c>
      <c r="K71" s="19" t="str">
        <f>Tabelle22456[[#This Row],[TITEL]]</f>
        <v>Bau- und Raumentwicklungsdepartement</v>
      </c>
      <c r="L71" s="19" t="str">
        <f>Tabelle22456[[#This Row],[ADRESSE]]</f>
        <v xml:space="preserve">
Amt für Raumentwicklung und Energie
Flüelistrasse 1
6060 Sarnen
</v>
      </c>
      <c r="M71" s="19" t="str">
        <f>CONCATENATE(Tabelle22456[[#This Row],[E-Mail]],"; ")</f>
        <v xml:space="preserve">josef.durrer@ow.ch; </v>
      </c>
    </row>
    <row r="72" spans="1:13" ht="63.75" hidden="1">
      <c r="A72" s="6"/>
      <c r="B72" s="6">
        <v>5</v>
      </c>
      <c r="C72" s="6" t="s">
        <v>822</v>
      </c>
      <c r="D72" s="6"/>
      <c r="E72" s="7" t="s">
        <v>168</v>
      </c>
      <c r="F72" s="8" t="s">
        <v>169</v>
      </c>
      <c r="G72" s="8" t="s">
        <v>170</v>
      </c>
      <c r="H72" s="6"/>
      <c r="I72" s="19" t="str">
        <f>Tabelle22456[[#This Row],[TITEL]]</f>
        <v>Volkswirtschaftsdepartement des Kantons St. Gallen</v>
      </c>
      <c r="J72" s="20" t="str">
        <f t="shared" si="1"/>
        <v>Amt für öffentlichen Verkehr
Davidstrasse 35
9001 St. Gallen
patrick.ruggli@sg.ch</v>
      </c>
      <c r="K72" s="19" t="str">
        <f>Tabelle22456[[#This Row],[TITEL]]</f>
        <v>Volkswirtschaftsdepartement des Kantons St. Gallen</v>
      </c>
      <c r="L72" s="19" t="str">
        <f>Tabelle22456[[#This Row],[ADRESSE]]</f>
        <v xml:space="preserve">Amt für öffentlichen Verkehr
Davidstrasse 35
9001 St. Gallen
</v>
      </c>
      <c r="M72" s="19" t="str">
        <f>CONCATENATE(Tabelle22456[[#This Row],[E-Mail]],"; ")</f>
        <v xml:space="preserve">patrick.ruggli@sg.ch; </v>
      </c>
    </row>
    <row r="73" spans="1:13" ht="76.5" hidden="1">
      <c r="A73" s="16"/>
      <c r="B73" s="16">
        <v>5</v>
      </c>
      <c r="C73" s="16" t="s">
        <v>822</v>
      </c>
      <c r="D73" s="16"/>
      <c r="E73" s="14" t="s">
        <v>171</v>
      </c>
      <c r="F73" s="15" t="s">
        <v>172</v>
      </c>
      <c r="G73" s="15" t="s">
        <v>1313</v>
      </c>
      <c r="H73" s="16"/>
      <c r="I73" s="19" t="str">
        <f>Tabelle22456[[#This Row],[TITEL]]</f>
        <v xml:space="preserve">Volkswirtschaftsdepartement
des Kantons Appenzell I.Rh.
</v>
      </c>
      <c r="J73" s="20" t="str">
        <f t="shared" si="1"/>
        <v>Departementssekretariat
Amt für öffentlichen Verkehr
Marktgasse 2
9050 Appenzell
ralph.sutter@vd.ai.ch</v>
      </c>
      <c r="K73" s="19" t="str">
        <f>Tabelle22456[[#This Row],[TITEL]]</f>
        <v xml:space="preserve">Volkswirtschaftsdepartement
des Kantons Appenzell I.Rh.
</v>
      </c>
      <c r="L73" s="19" t="str">
        <f>Tabelle22456[[#This Row],[ADRESSE]]</f>
        <v xml:space="preserve">Departementssekretariat
Amt für öffentlichen Verkehr
Marktgasse 2
9050 Appenzell
</v>
      </c>
      <c r="M73" s="19" t="str">
        <f>CONCATENATE(Tabelle22456[[#This Row],[E-Mail]],"; ")</f>
        <v xml:space="preserve">ralph.sutter@vd.ai.ch; </v>
      </c>
    </row>
    <row r="74" spans="1:13" ht="63.75" hidden="1">
      <c r="A74" s="6"/>
      <c r="B74" s="6">
        <v>5</v>
      </c>
      <c r="C74" s="6" t="s">
        <v>822</v>
      </c>
      <c r="D74" s="6"/>
      <c r="E74" s="7" t="s">
        <v>173</v>
      </c>
      <c r="F74" s="8" t="s">
        <v>174</v>
      </c>
      <c r="G74" s="8" t="s">
        <v>175</v>
      </c>
      <c r="H74" s="6"/>
      <c r="I74" s="19" t="str">
        <f>Tabelle22456[[#This Row],[TITEL]]</f>
        <v>Volkswirtschaftsdirektion Uri</v>
      </c>
      <c r="J74" s="20" t="str">
        <f t="shared" si="1"/>
        <v>Direktionssekretariat
Klausenstrasse 4
6460 Altdorf
thomas.aschwanden@ur.ch</v>
      </c>
      <c r="K74" s="19" t="str">
        <f>Tabelle22456[[#This Row],[TITEL]]</f>
        <v>Volkswirtschaftsdirektion Uri</v>
      </c>
      <c r="L74" s="19" t="str">
        <f>Tabelle22456[[#This Row],[ADRESSE]]</f>
        <v xml:space="preserve">Direktionssekretariat
Klausenstrasse 4
6460 Altdorf
</v>
      </c>
      <c r="M74" s="19" t="str">
        <f>CONCATENATE(Tabelle22456[[#This Row],[E-Mail]],"; ")</f>
        <v xml:space="preserve">thomas.aschwanden@ur.ch; </v>
      </c>
    </row>
    <row r="75" spans="1:13" ht="76.5" hidden="1">
      <c r="A75" s="6"/>
      <c r="B75" s="6">
        <v>5</v>
      </c>
      <c r="C75" s="6" t="s">
        <v>822</v>
      </c>
      <c r="D75" s="6"/>
      <c r="E75" s="7" t="s">
        <v>177</v>
      </c>
      <c r="F75" s="8" t="s">
        <v>178</v>
      </c>
      <c r="G75" s="8" t="s">
        <v>1275</v>
      </c>
      <c r="H75" s="6"/>
      <c r="I75" s="19" t="str">
        <f>Tabelle22456[[#This Row],[TITEL]]</f>
        <v>Zürcher Verkehrsverbund (ZVV)</v>
      </c>
      <c r="J75" s="20" t="str">
        <f t="shared" si="1"/>
        <v xml:space="preserve">Hofwiesenstrasse 370
Postfach
8090 Zürich
direktionssekretariat@zvv.zh.ch </v>
      </c>
      <c r="K75" s="19" t="str">
        <f>Tabelle22456[[#This Row],[TITEL]]</f>
        <v>Zürcher Verkehrsverbund (ZVV)</v>
      </c>
      <c r="L75" s="19" t="str">
        <f>Tabelle22456[[#This Row],[ADRESSE]]</f>
        <v xml:space="preserve">Hofwiesenstrasse 370
Postfach
8090 Zürich
</v>
      </c>
      <c r="M75" s="19" t="str">
        <f>CONCATENATE(Tabelle22456[[#This Row],[E-Mail]],"; ")</f>
        <v xml:space="preserve">direktionssekretariat@zvv.zh.ch ; </v>
      </c>
    </row>
    <row r="76" spans="1:13" ht="51" hidden="1">
      <c r="A76" s="6"/>
      <c r="B76" s="6">
        <v>6</v>
      </c>
      <c r="C76" s="6" t="s">
        <v>179</v>
      </c>
      <c r="D76" s="6"/>
      <c r="E76" s="7" t="s">
        <v>180</v>
      </c>
      <c r="F76" s="8" t="s">
        <v>181</v>
      </c>
      <c r="G76" s="8" t="s">
        <v>182</v>
      </c>
      <c r="H76" s="6"/>
      <c r="I76" s="19" t="str">
        <f>Tabelle22456[[#This Row],[TITEL]]</f>
        <v>AAGL Autobus AG Liestal Öffentlicher Verkehr</v>
      </c>
      <c r="J76" s="20" t="str">
        <f t="shared" si="1"/>
        <v>Industriestrasse 11
4410 Liestal
info@aagl.ch</v>
      </c>
      <c r="K76" s="19" t="str">
        <f>Tabelle22456[[#This Row],[TITEL]]</f>
        <v>AAGL Autobus AG Liestal Öffentlicher Verkehr</v>
      </c>
      <c r="L76" s="19" t="str">
        <f>Tabelle22456[[#This Row],[ADRESSE]]</f>
        <v xml:space="preserve">Industriestrasse 11
4410 Liestal
</v>
      </c>
      <c r="M76" s="19" t="str">
        <f>CONCATENATE(Tabelle22456[[#This Row],[E-Mail]],"; ")</f>
        <v xml:space="preserve">info@aagl.ch; </v>
      </c>
    </row>
    <row r="77" spans="1:13" ht="51" hidden="1">
      <c r="A77" s="6"/>
      <c r="B77" s="6">
        <v>6</v>
      </c>
      <c r="C77" s="6" t="s">
        <v>179</v>
      </c>
      <c r="D77" s="6"/>
      <c r="E77" s="7" t="s">
        <v>183</v>
      </c>
      <c r="F77" s="8" t="s">
        <v>184</v>
      </c>
      <c r="G77" s="8" t="s">
        <v>185</v>
      </c>
      <c r="H77" s="6"/>
      <c r="I77" s="19" t="str">
        <f>Tabelle22456[[#This Row],[TITEL]]</f>
        <v>AAGR Auto AG Rothenburg</v>
      </c>
      <c r="J77" s="20" t="str">
        <f t="shared" si="1"/>
        <v>Stationsstrasse 88
6023 Rothenburg
rothenburg@autoag.ch</v>
      </c>
      <c r="K77" s="19" t="str">
        <f>Tabelle22456[[#This Row],[TITEL]]</f>
        <v>AAGR Auto AG Rothenburg</v>
      </c>
      <c r="L77" s="19" t="str">
        <f>Tabelle22456[[#This Row],[ADRESSE]]</f>
        <v xml:space="preserve">Stationsstrasse 88
6023 Rothenburg
</v>
      </c>
      <c r="M77" s="19" t="str">
        <f>CONCATENATE(Tabelle22456[[#This Row],[E-Mail]],"; ")</f>
        <v xml:space="preserve">rothenburg@autoag.ch; </v>
      </c>
    </row>
    <row r="78" spans="1:13" ht="51" hidden="1">
      <c r="A78" s="6"/>
      <c r="B78" s="6">
        <v>6</v>
      </c>
      <c r="C78" s="6" t="s">
        <v>179</v>
      </c>
      <c r="D78" s="6"/>
      <c r="E78" s="7" t="s">
        <v>186</v>
      </c>
      <c r="F78" s="8" t="s">
        <v>187</v>
      </c>
      <c r="G78" s="8" t="s">
        <v>188</v>
      </c>
      <c r="H78" s="6"/>
      <c r="I78" s="19" t="str">
        <f>Tabelle22456[[#This Row],[TITEL]]</f>
        <v>AAGS Auto AG Schwyz</v>
      </c>
      <c r="J78" s="20" t="str">
        <f t="shared" si="1"/>
        <v>Bahnhofstrasse 4
6431 Schwyz
info@aags.ch</v>
      </c>
      <c r="K78" s="19" t="str">
        <f>Tabelle22456[[#This Row],[TITEL]]</f>
        <v>AAGS Auto AG Schwyz</v>
      </c>
      <c r="L78" s="19" t="str">
        <f>Tabelle22456[[#This Row],[ADRESSE]]</f>
        <v xml:space="preserve">Bahnhofstrasse 4
6431 Schwyz
</v>
      </c>
      <c r="M78" s="19" t="str">
        <f>CONCATENATE(Tabelle22456[[#This Row],[E-Mail]],"; ")</f>
        <v xml:space="preserve">info@aags.ch; </v>
      </c>
    </row>
    <row r="79" spans="1:13" ht="51" hidden="1">
      <c r="A79" s="6"/>
      <c r="B79" s="6">
        <v>6</v>
      </c>
      <c r="C79" s="6" t="s">
        <v>179</v>
      </c>
      <c r="D79" s="6"/>
      <c r="E79" s="7" t="s">
        <v>189</v>
      </c>
      <c r="F79" s="8" t="s">
        <v>190</v>
      </c>
      <c r="G79" s="8" t="s">
        <v>191</v>
      </c>
      <c r="H79" s="6"/>
      <c r="I79" s="19" t="str">
        <f>Tabelle22456[[#This Row],[TITEL]]</f>
        <v>AAGU AUTO AG URI</v>
      </c>
      <c r="J79" s="20" t="str">
        <f t="shared" si="1"/>
        <v>Ried 1
6467 Schattdorf
info@aagu.ch</v>
      </c>
      <c r="K79" s="19" t="str">
        <f>Tabelle22456[[#This Row],[TITEL]]</f>
        <v>AAGU AUTO AG URI</v>
      </c>
      <c r="L79" s="19" t="str">
        <f>Tabelle22456[[#This Row],[ADRESSE]]</f>
        <v xml:space="preserve">Ried 1
6467 Schattdorf
</v>
      </c>
      <c r="M79" s="19" t="str">
        <f>CONCATENATE(Tabelle22456[[#This Row],[E-Mail]],"; ")</f>
        <v xml:space="preserve">info@aagu.ch; </v>
      </c>
    </row>
    <row r="80" spans="1:13" ht="51">
      <c r="A80" s="6"/>
      <c r="B80" s="6">
        <v>6</v>
      </c>
      <c r="C80" s="6" t="s">
        <v>179</v>
      </c>
      <c r="D80" s="6"/>
      <c r="E80" s="7" t="s">
        <v>192</v>
      </c>
      <c r="F80" s="8" t="s">
        <v>193</v>
      </c>
      <c r="G80" s="25" t="s">
        <v>1322</v>
      </c>
      <c r="H80" s="6"/>
      <c r="I80" s="19" t="str">
        <f>Tabelle22456[[#This Row],[TITEL]]</f>
        <v>AB Appenzeller Bahnen AG</v>
      </c>
      <c r="J80" s="20" t="str">
        <f t="shared" si="1"/>
        <v>St. Gallerstrasse 53
9102 Herisau
info@appenzellerbahnen.ch</v>
      </c>
      <c r="K80" s="19" t="str">
        <f>Tabelle22456[[#This Row],[TITEL]]</f>
        <v>AB Appenzeller Bahnen AG</v>
      </c>
      <c r="L80" s="19" t="str">
        <f>Tabelle22456[[#This Row],[ADRESSE]]</f>
        <v xml:space="preserve">St. Gallerstrasse 53
9102 Herisau
</v>
      </c>
      <c r="M80" s="19" t="str">
        <f>CONCATENATE(Tabelle22456[[#This Row],[E-Mail]],"; ")</f>
        <v xml:space="preserve">info@appenzellerbahnen.ch; </v>
      </c>
    </row>
    <row r="81" spans="1:13" ht="51" hidden="1">
      <c r="A81" s="6"/>
      <c r="B81" s="6">
        <v>6</v>
      </c>
      <c r="C81" s="6" t="s">
        <v>179</v>
      </c>
      <c r="D81" s="6"/>
      <c r="E81" s="7" t="s">
        <v>864</v>
      </c>
      <c r="F81" s="8" t="s">
        <v>865</v>
      </c>
      <c r="G81" s="8" t="s">
        <v>206</v>
      </c>
      <c r="H81" s="6"/>
      <c r="I81" s="19" t="str">
        <f>Tabelle22456[[#This Row],[TITEL]]</f>
        <v>ABAG Aletsch Bahnen AG</v>
      </c>
      <c r="J81" s="20" t="str">
        <f t="shared" si="1"/>
        <v>Verwaltungsgebäude
3992 Bettmeralp
info@aletschbahnen.ch</v>
      </c>
      <c r="K81" s="19" t="str">
        <f>Tabelle22456[[#This Row],[TITEL]]</f>
        <v>ABAG Aletsch Bahnen AG</v>
      </c>
      <c r="L81" s="19" t="str">
        <f>Tabelle22456[[#This Row],[ADRESSE]]</f>
        <v xml:space="preserve">Verwaltungsgebäude
3992 Bettmeralp
</v>
      </c>
      <c r="M81" s="19" t="str">
        <f>CONCATENATE(Tabelle22456[[#This Row],[E-Mail]],"; ")</f>
        <v xml:space="preserve">info@aletschbahnen.ch; </v>
      </c>
    </row>
    <row r="82" spans="1:13" ht="63.75" hidden="1">
      <c r="A82" s="6"/>
      <c r="B82" s="6">
        <v>6</v>
      </c>
      <c r="C82" s="6" t="s">
        <v>179</v>
      </c>
      <c r="D82" s="6"/>
      <c r="E82" s="7" t="s">
        <v>194</v>
      </c>
      <c r="F82" s="8" t="s">
        <v>195</v>
      </c>
      <c r="G82" s="8" t="s">
        <v>196</v>
      </c>
      <c r="H82" s="6"/>
      <c r="I82" s="19" t="str">
        <f>Tabelle22456[[#This Row],[TITEL]]</f>
        <v>ABl Autolinee Bleniesi SA</v>
      </c>
      <c r="J82" s="20" t="str">
        <f t="shared" si="1"/>
        <v>Via Guisan 1
Casella postale 1532
6710 Biasca
info@autolinee.ch</v>
      </c>
      <c r="K82" s="19" t="str">
        <f>Tabelle22456[[#This Row],[TITEL]]</f>
        <v>ABl Autolinee Bleniesi SA</v>
      </c>
      <c r="L82" s="19" t="str">
        <f>Tabelle22456[[#This Row],[ADRESSE]]</f>
        <v xml:space="preserve">Via Guisan 1
Casella postale 1532
6710 Biasca
</v>
      </c>
      <c r="M82" s="19" t="str">
        <f>CONCATENATE(Tabelle22456[[#This Row],[E-Mail]],"; ")</f>
        <v xml:space="preserve">info@autolinee.ch; </v>
      </c>
    </row>
    <row r="83" spans="1:13" ht="63.75" hidden="1">
      <c r="A83" s="6"/>
      <c r="B83" s="6">
        <v>6</v>
      </c>
      <c r="C83" s="6" t="s">
        <v>179</v>
      </c>
      <c r="D83" s="6"/>
      <c r="E83" s="7" t="s">
        <v>197</v>
      </c>
      <c r="F83" s="8" t="s">
        <v>198</v>
      </c>
      <c r="G83" s="8" t="s">
        <v>1301</v>
      </c>
      <c r="H83" s="10"/>
      <c r="I83" s="19" t="str">
        <f>Tabelle22456[[#This Row],[TITEL]]</f>
        <v>AFA Automobilverkehr Frutigen-Adelboden AG</v>
      </c>
      <c r="J83" s="20" t="str">
        <f t="shared" si="1"/>
        <v>Dorfstrasse 4
Postfach 99
3715 Adelboden
info@afabus.ch</v>
      </c>
      <c r="K83" s="19" t="str">
        <f>Tabelle22456[[#This Row],[TITEL]]</f>
        <v>AFA Automobilverkehr Frutigen-Adelboden AG</v>
      </c>
      <c r="L83" s="19" t="str">
        <f>Tabelle22456[[#This Row],[ADRESSE]]</f>
        <v xml:space="preserve">Dorfstrasse 4
Postfach 99
3715 Adelboden
</v>
      </c>
      <c r="M83" s="19" t="str">
        <f>CONCATENATE(Tabelle22456[[#This Row],[E-Mail]],"; ")</f>
        <v xml:space="preserve">info@afabus.ch; </v>
      </c>
    </row>
    <row r="84" spans="1:13" ht="51" hidden="1">
      <c r="A84" s="6"/>
      <c r="B84" s="6">
        <v>6</v>
      </c>
      <c r="C84" s="6" t="s">
        <v>179</v>
      </c>
      <c r="D84" s="6"/>
      <c r="E84" s="7" t="s">
        <v>199</v>
      </c>
      <c r="F84" s="8" t="s">
        <v>200</v>
      </c>
      <c r="G84" s="8" t="s">
        <v>201</v>
      </c>
      <c r="H84" s="6"/>
      <c r="I84" s="19" t="str">
        <f>Tabelle22456[[#This Row],[TITEL]]</f>
        <v>AMSA Autolinea Mendrisiense SA</v>
      </c>
      <c r="J84" s="20" t="str">
        <f t="shared" si="1"/>
        <v>Casella postale 236
6830 Chiasso
amsa@amsa.ch</v>
      </c>
      <c r="K84" s="19" t="str">
        <f>Tabelle22456[[#This Row],[TITEL]]</f>
        <v>AMSA Autolinea Mendrisiense SA</v>
      </c>
      <c r="L84" s="19" t="str">
        <f>Tabelle22456[[#This Row],[ADRESSE]]</f>
        <v xml:space="preserve">Casella postale 236
6830 Chiasso
</v>
      </c>
      <c r="M84" s="19" t="str">
        <f>CONCATENATE(Tabelle22456[[#This Row],[E-Mail]],"; ")</f>
        <v xml:space="preserve">amsa@amsa.ch; </v>
      </c>
    </row>
    <row r="85" spans="1:13" ht="51" hidden="1">
      <c r="A85" s="6"/>
      <c r="B85" s="6">
        <v>6</v>
      </c>
      <c r="C85" s="6" t="s">
        <v>179</v>
      </c>
      <c r="D85" s="6"/>
      <c r="E85" s="7" t="s">
        <v>1349</v>
      </c>
      <c r="F85" s="8" t="s">
        <v>202</v>
      </c>
      <c r="G85" s="8" t="s">
        <v>1350</v>
      </c>
      <c r="H85" s="10"/>
      <c r="I85" s="19" t="str">
        <f>Tabelle22456[[#This Row],[TITEL]]</f>
        <v xml:space="preserve">BOTG Bus Oberthurgau AG </v>
      </c>
      <c r="J85" s="20" t="str">
        <f t="shared" si="1"/>
        <v>Kreuzlingerstrasse 36a
8580 Amriswil
info@botg.ch</v>
      </c>
      <c r="K85" s="19" t="str">
        <f>Tabelle22456[[#This Row],[TITEL]]</f>
        <v xml:space="preserve">BOTG Bus Oberthurgau AG </v>
      </c>
      <c r="L85" s="19" t="str">
        <f>Tabelle22456[[#This Row],[ADRESSE]]</f>
        <v xml:space="preserve">Kreuzlingerstrasse 36a
8580 Amriswil
</v>
      </c>
      <c r="M85" s="19" t="str">
        <f>CONCATENATE(Tabelle22456[[#This Row],[E-Mail]],"; ")</f>
        <v xml:space="preserve">info@botg.ch; </v>
      </c>
    </row>
    <row r="86" spans="1:13" ht="63.75" hidden="1">
      <c r="A86" s="6"/>
      <c r="B86" s="6">
        <v>6</v>
      </c>
      <c r="C86" s="6" t="s">
        <v>179</v>
      </c>
      <c r="D86" s="6"/>
      <c r="E86" s="7" t="s">
        <v>203</v>
      </c>
      <c r="F86" s="8" t="s">
        <v>204</v>
      </c>
      <c r="G86" s="8" t="s">
        <v>205</v>
      </c>
      <c r="H86" s="6"/>
      <c r="I86" s="19" t="str">
        <f>Tabelle22456[[#This Row],[TITEL]]</f>
        <v>ARAG Rottal Auto AG</v>
      </c>
      <c r="J86" s="20" t="str">
        <f t="shared" si="1"/>
        <v>Rütmattstrasse 2
Postfach 135
6017 Ruswil
rottal@eurobus.ch</v>
      </c>
      <c r="K86" s="19" t="str">
        <f>Tabelle22456[[#This Row],[TITEL]]</f>
        <v>ARAG Rottal Auto AG</v>
      </c>
      <c r="L86" s="19" t="str">
        <f>Tabelle22456[[#This Row],[ADRESSE]]</f>
        <v xml:space="preserve">Rütmattstrasse 2
Postfach 135
6017 Ruswil
</v>
      </c>
      <c r="M86" s="19" t="str">
        <f>CONCATENATE(Tabelle22456[[#This Row],[E-Mail]],"; ")</f>
        <v xml:space="preserve">rottal@eurobus.ch; </v>
      </c>
    </row>
    <row r="87" spans="1:13" ht="63.75" hidden="1">
      <c r="A87" s="6"/>
      <c r="B87" s="6">
        <v>6</v>
      </c>
      <c r="C87" s="6" t="s">
        <v>179</v>
      </c>
      <c r="D87" s="6"/>
      <c r="E87" s="7" t="s">
        <v>207</v>
      </c>
      <c r="F87" s="8" t="s">
        <v>208</v>
      </c>
      <c r="G87" s="8" t="s">
        <v>1211</v>
      </c>
      <c r="H87" s="6"/>
      <c r="I87" s="19" t="str">
        <f>Tabelle22456[[#This Row],[TITEL]]</f>
        <v>ARL Società Autolinee Regionali Luganesi</v>
      </c>
      <c r="J87" s="20" t="str">
        <f t="shared" si="1"/>
        <v>Via al Lido 2
6962 Viganello
info@arlsa.ch
damiano@arlsa.ch</v>
      </c>
      <c r="K87" s="19" t="str">
        <f>Tabelle22456[[#This Row],[TITEL]]</f>
        <v>ARL Società Autolinee Regionali Luganesi</v>
      </c>
      <c r="L87" s="19" t="str">
        <f>Tabelle22456[[#This Row],[ADRESSE]]</f>
        <v xml:space="preserve">Via al Lido 2
6962 Viganello
</v>
      </c>
      <c r="M87" s="19" t="str">
        <f>CONCATENATE(Tabelle22456[[#This Row],[E-Mail]],"; ")</f>
        <v xml:space="preserve">info@arlsa.ch
damiano@arlsa.ch; </v>
      </c>
    </row>
    <row r="88" spans="1:13" ht="25.5" hidden="1">
      <c r="A88" s="6"/>
      <c r="B88" s="6">
        <v>6</v>
      </c>
      <c r="C88" s="6" t="s">
        <v>179</v>
      </c>
      <c r="D88" s="6"/>
      <c r="E88" s="7" t="s">
        <v>209</v>
      </c>
      <c r="F88" s="8" t="s">
        <v>210</v>
      </c>
      <c r="G88" s="8" t="s">
        <v>1239</v>
      </c>
      <c r="H88" s="6"/>
      <c r="I88" s="19" t="str">
        <f>Tabelle22456[[#This Row],[TITEL]]</f>
        <v>AS Autobetrieb Sernftal AG</v>
      </c>
      <c r="J88" s="20" t="str">
        <f t="shared" si="1"/>
        <v>8765 Engi 
d.schmidt@sernftalbus.ch</v>
      </c>
      <c r="K88" s="19" t="str">
        <f>Tabelle22456[[#This Row],[TITEL]]</f>
        <v>AS Autobetrieb Sernftal AG</v>
      </c>
      <c r="L88" s="19" t="str">
        <f>Tabelle22456[[#This Row],[ADRESSE]]</f>
        <v>8765 Engi</v>
      </c>
      <c r="M88" s="19" t="str">
        <f>CONCATENATE(Tabelle22456[[#This Row],[E-Mail]],"; ")</f>
        <v xml:space="preserve">d.schmidt@sernftalbus.ch; </v>
      </c>
    </row>
    <row r="89" spans="1:13" ht="51" hidden="1">
      <c r="A89" s="6"/>
      <c r="B89" s="6">
        <v>6</v>
      </c>
      <c r="C89" s="6" t="s">
        <v>179</v>
      </c>
      <c r="D89" s="6"/>
      <c r="E89" s="7" t="s">
        <v>211</v>
      </c>
      <c r="F89" s="8" t="s">
        <v>212</v>
      </c>
      <c r="G89" s="8" t="s">
        <v>213</v>
      </c>
      <c r="H89" s="6"/>
      <c r="I89" s="19" t="str">
        <f>Tabelle22456[[#This Row],[TITEL]]</f>
        <v xml:space="preserve">ASGS Les cars Ballestraz fils SA
Autotransports Sion - Grône – Sierre
</v>
      </c>
      <c r="J89" s="20" t="str">
        <f t="shared" si="1"/>
        <v>Rue des Etreys 14
3979 Grône
info@ballestraz.ch</v>
      </c>
      <c r="K89" s="19" t="str">
        <f>Tabelle22456[[#This Row],[TITEL]]</f>
        <v xml:space="preserve">ASGS Les cars Ballestraz fils SA
Autotransports Sion - Grône – Sierre
</v>
      </c>
      <c r="L89" s="19" t="str">
        <f>Tabelle22456[[#This Row],[ADRESSE]]</f>
        <v xml:space="preserve">Rue des Etreys 14
3979 Grône
</v>
      </c>
      <c r="M89" s="19" t="str">
        <f>CONCATENATE(Tabelle22456[[#This Row],[E-Mail]],"; ")</f>
        <v xml:space="preserve">info@ballestraz.ch; </v>
      </c>
    </row>
    <row r="90" spans="1:13" ht="51">
      <c r="A90" s="6"/>
      <c r="B90" s="6">
        <v>6</v>
      </c>
      <c r="C90" s="6" t="s">
        <v>179</v>
      </c>
      <c r="D90" s="6"/>
      <c r="E90" s="7" t="s">
        <v>214</v>
      </c>
      <c r="F90" s="8" t="s">
        <v>215</v>
      </c>
      <c r="G90" s="25" t="s">
        <v>216</v>
      </c>
      <c r="H90" s="6"/>
      <c r="I90" s="19" t="str">
        <f>Tabelle22456[[#This Row],[TITEL]]</f>
        <v>asm Aare Seeland mobil AG</v>
      </c>
      <c r="J90" s="20" t="str">
        <f t="shared" si="1"/>
        <v>Grubenstrasse 12
4900 Langenthal
info@asmobil.ch</v>
      </c>
      <c r="K90" s="19" t="str">
        <f>Tabelle22456[[#This Row],[TITEL]]</f>
        <v>asm Aare Seeland mobil AG</v>
      </c>
      <c r="L90" s="19" t="str">
        <f>Tabelle22456[[#This Row],[ADRESSE]]</f>
        <v xml:space="preserve">Grubenstrasse 12
4900 Langenthal
</v>
      </c>
      <c r="M90" s="19" t="str">
        <f>CONCATENATE(Tabelle22456[[#This Row],[E-Mail]],"; ")</f>
        <v xml:space="preserve">info@asmobil.ch; </v>
      </c>
    </row>
    <row r="91" spans="1:13" ht="89.25">
      <c r="A91" s="6"/>
      <c r="B91" s="6">
        <v>6</v>
      </c>
      <c r="C91" s="6" t="s">
        <v>179</v>
      </c>
      <c r="D91" s="6"/>
      <c r="E91" s="7" t="s">
        <v>217</v>
      </c>
      <c r="F91" s="8" t="s">
        <v>218</v>
      </c>
      <c r="G91" s="25" t="s">
        <v>219</v>
      </c>
      <c r="H91" s="6"/>
      <c r="I91" s="19" t="str">
        <f>Tabelle22456[[#This Row],[TITEL]]</f>
        <v>AVA Aargau Verkehrs AG</v>
      </c>
      <c r="J91" s="20" t="str">
        <f t="shared" si="1"/>
        <v>Aargau Verkehr AG (AVA)
Hintere Bahnhofstrasse 85
Postfach 4331
5001 Aarau
direktion@aargauverkehr.ch</v>
      </c>
      <c r="K91" s="19" t="str">
        <f>Tabelle22456[[#This Row],[TITEL]]</f>
        <v>AVA Aargau Verkehrs AG</v>
      </c>
      <c r="L91" s="19" t="str">
        <f>Tabelle22456[[#This Row],[ADRESSE]]</f>
        <v xml:space="preserve">Aargau Verkehr AG (AVA)
Hintere Bahnhofstrasse 85
Postfach 4331
5001 Aarau
</v>
      </c>
      <c r="M91" s="19" t="str">
        <f>CONCATENATE(Tabelle22456[[#This Row],[E-Mail]],"; ")</f>
        <v xml:space="preserve">direktion@aargauverkehr.ch; </v>
      </c>
    </row>
    <row r="92" spans="1:13" ht="51" hidden="1">
      <c r="A92" s="6"/>
      <c r="B92" s="6">
        <v>6</v>
      </c>
      <c r="C92" s="6" t="s">
        <v>179</v>
      </c>
      <c r="D92" s="6"/>
      <c r="E92" s="7" t="s">
        <v>220</v>
      </c>
      <c r="F92" s="8" t="s">
        <v>221</v>
      </c>
      <c r="G92" s="8" t="s">
        <v>222</v>
      </c>
      <c r="H92" s="6"/>
      <c r="I92" s="19" t="str">
        <f>Tabelle22456[[#This Row],[TITEL]]</f>
        <v xml:space="preserve">AVJ
Société anonyme des auto-transports de la Vallée de Joux 
</v>
      </c>
      <c r="J92" s="20" t="str">
        <f t="shared" si="1"/>
        <v>Bas-des-Bioux 1
1346 Les Bioux
info@avj.ch</v>
      </c>
      <c r="K92" s="19" t="str">
        <f>Tabelle22456[[#This Row],[TITEL]]</f>
        <v xml:space="preserve">AVJ
Société anonyme des auto-transports de la Vallée de Joux 
</v>
      </c>
      <c r="L92" s="19" t="str">
        <f>Tabelle22456[[#This Row],[ADRESSE]]</f>
        <v xml:space="preserve">Bas-des-Bioux 1
1346 Les Bioux
</v>
      </c>
      <c r="M92" s="19" t="str">
        <f>CONCATENATE(Tabelle22456[[#This Row],[E-Mail]],"; ")</f>
        <v xml:space="preserve">info@avj.ch; </v>
      </c>
    </row>
    <row r="93" spans="1:13" ht="51" hidden="1">
      <c r="A93" s="6"/>
      <c r="B93" s="6">
        <v>6</v>
      </c>
      <c r="C93" s="6" t="s">
        <v>179</v>
      </c>
      <c r="D93" s="6"/>
      <c r="E93" s="7" t="s">
        <v>223</v>
      </c>
      <c r="F93" s="8" t="s">
        <v>224</v>
      </c>
      <c r="G93" s="8" t="s">
        <v>225</v>
      </c>
      <c r="H93" s="6"/>
      <c r="I93" s="19" t="str">
        <f>Tabelle22456[[#This Row],[TITEL]]</f>
        <v xml:space="preserve">AWA Ortsgemeinde Amden
Autobusbetrieb Weesen – Amden 
</v>
      </c>
      <c r="J93" s="20" t="str">
        <f t="shared" si="1"/>
        <v>Dorfstrasse 25
8873 Amden
info@awa-bus.ch</v>
      </c>
      <c r="K93" s="19" t="str">
        <f>Tabelle22456[[#This Row],[TITEL]]</f>
        <v xml:space="preserve">AWA Ortsgemeinde Amden
Autobusbetrieb Weesen – Amden 
</v>
      </c>
      <c r="L93" s="19" t="str">
        <f>Tabelle22456[[#This Row],[ADRESSE]]</f>
        <v xml:space="preserve">Dorfstrasse 25
8873 Amden
</v>
      </c>
      <c r="M93" s="19" t="str">
        <f>CONCATENATE(Tabelle22456[[#This Row],[E-Mail]],"; ")</f>
        <v xml:space="preserve">info@awa-bus.ch; </v>
      </c>
    </row>
    <row r="94" spans="1:13" ht="51" hidden="1">
      <c r="A94" s="6"/>
      <c r="B94" s="6">
        <v>6</v>
      </c>
      <c r="C94" s="6" t="s">
        <v>179</v>
      </c>
      <c r="D94" s="6"/>
      <c r="E94" s="7" t="s">
        <v>226</v>
      </c>
      <c r="F94" s="8" t="s">
        <v>866</v>
      </c>
      <c r="G94" s="8" t="s">
        <v>867</v>
      </c>
      <c r="H94" s="6"/>
      <c r="I94" s="19" t="str">
        <f>Tabelle22456[[#This Row],[TITEL]]</f>
        <v>BBA Busbetrieb Aarau AG (BBA)</v>
      </c>
      <c r="J94" s="20" t="str">
        <f t="shared" si="1"/>
        <v>Neumattstrasse 20
5001 Aarau
kontakt@busaarau.ch</v>
      </c>
      <c r="K94" s="19" t="str">
        <f>Tabelle22456[[#This Row],[TITEL]]</f>
        <v>BBA Busbetrieb Aarau AG (BBA)</v>
      </c>
      <c r="L94" s="19" t="str">
        <f>Tabelle22456[[#This Row],[ADRESSE]]</f>
        <v xml:space="preserve">Neumattstrasse 20
5001 Aarau
</v>
      </c>
      <c r="M94" s="19" t="str">
        <f>CONCATENATE(Tabelle22456[[#This Row],[E-Mail]],"; ")</f>
        <v xml:space="preserve">kontakt@busaarau.ch; </v>
      </c>
    </row>
    <row r="95" spans="1:13" ht="76.5" hidden="1">
      <c r="A95" s="6"/>
      <c r="B95" s="6">
        <v>6</v>
      </c>
      <c r="C95" s="6" t="s">
        <v>179</v>
      </c>
      <c r="D95" s="6"/>
      <c r="E95" s="7" t="s">
        <v>227</v>
      </c>
      <c r="F95" s="8" t="s">
        <v>228</v>
      </c>
      <c r="G95" s="8" t="s">
        <v>229</v>
      </c>
      <c r="H95" s="6"/>
      <c r="I95" s="19" t="str">
        <f>Tabelle22456[[#This Row],[TITEL]]</f>
        <v>BGU Busbetrieb Grenchen und Umgebung AG</v>
      </c>
      <c r="J95" s="20" t="str">
        <f t="shared" si="1"/>
        <v>Lebernstrasse 43
Postfach 243
2540 Grenchen
hans-rudolf.zumstein@bgu.ch</v>
      </c>
      <c r="K95" s="19" t="str">
        <f>Tabelle22456[[#This Row],[TITEL]]</f>
        <v>BGU Busbetrieb Grenchen und Umgebung AG</v>
      </c>
      <c r="L95" s="19" t="str">
        <f>Tabelle22456[[#This Row],[ADRESSE]]</f>
        <v xml:space="preserve">Lebernstrasse 43
Postfach 243
2540 Grenchen
</v>
      </c>
      <c r="M95" s="19" t="str">
        <f>CONCATENATE(Tabelle22456[[#This Row],[E-Mail]],"; ")</f>
        <v xml:space="preserve">hans-rudolf.zumstein@bgu.ch; </v>
      </c>
    </row>
    <row r="96" spans="1:13" ht="51" hidden="1">
      <c r="A96" s="6"/>
      <c r="B96" s="6">
        <v>6</v>
      </c>
      <c r="C96" s="6" t="s">
        <v>179</v>
      </c>
      <c r="D96" s="6"/>
      <c r="E96" s="7" t="s">
        <v>230</v>
      </c>
      <c r="F96" s="8" t="s">
        <v>231</v>
      </c>
      <c r="G96" s="8" t="s">
        <v>232</v>
      </c>
      <c r="H96" s="6"/>
      <c r="I96" s="19" t="str">
        <f>Tabelle22456[[#This Row],[TITEL]]</f>
        <v>BLAG Busland AG</v>
      </c>
      <c r="J96" s="20" t="str">
        <f t="shared" si="1"/>
        <v>Bucherstrasse 3 
3400 Burgdorf 
info@busland.ch</v>
      </c>
      <c r="K96" s="19" t="str">
        <f>Tabelle22456[[#This Row],[TITEL]]</f>
        <v>BLAG Busland AG</v>
      </c>
      <c r="L96" s="19" t="str">
        <f>Tabelle22456[[#This Row],[ADRESSE]]</f>
        <v xml:space="preserve">Bucherstrasse 3 
3400 Burgdorf 
</v>
      </c>
      <c r="M96" s="19" t="str">
        <f>CONCATENATE(Tabelle22456[[#This Row],[E-Mail]],"; ")</f>
        <v xml:space="preserve">info@busland.ch; </v>
      </c>
    </row>
    <row r="97" spans="1:13" ht="51">
      <c r="A97" s="6"/>
      <c r="B97" s="6">
        <v>6</v>
      </c>
      <c r="C97" s="6" t="s">
        <v>179</v>
      </c>
      <c r="D97" s="6"/>
      <c r="E97" s="7" t="s">
        <v>233</v>
      </c>
      <c r="F97" s="8" t="s">
        <v>234</v>
      </c>
      <c r="G97" s="25" t="s">
        <v>235</v>
      </c>
      <c r="H97" s="6"/>
      <c r="I97" s="19" t="str">
        <f>Tabelle22456[[#This Row],[TITEL]]</f>
        <v>BLS AG</v>
      </c>
      <c r="J97" s="20" t="str">
        <f t="shared" si="1"/>
        <v>Genfergasse 11
3001 Bern
direktion@bls.ch</v>
      </c>
      <c r="K97" s="19" t="str">
        <f>Tabelle22456[[#This Row],[TITEL]]</f>
        <v>BLS AG</v>
      </c>
      <c r="L97" s="19" t="str">
        <f>Tabelle22456[[#This Row],[ADRESSE]]</f>
        <v xml:space="preserve">Genfergasse 11
3001 Bern
</v>
      </c>
      <c r="M97" s="19" t="str">
        <f>CONCATENATE(Tabelle22456[[#This Row],[E-Mail]],"; ")</f>
        <v xml:space="preserve">direktion@bls.ch; </v>
      </c>
    </row>
    <row r="98" spans="1:13" ht="51">
      <c r="A98" s="6"/>
      <c r="B98" s="6">
        <v>6</v>
      </c>
      <c r="C98" s="6" t="s">
        <v>179</v>
      </c>
      <c r="D98" s="6"/>
      <c r="E98" s="7" t="s">
        <v>236</v>
      </c>
      <c r="F98" s="8" t="s">
        <v>237</v>
      </c>
      <c r="G98" s="25" t="s">
        <v>238</v>
      </c>
      <c r="H98" s="6"/>
      <c r="I98" s="19" t="str">
        <f>Tabelle22456[[#This Row],[TITEL]]</f>
        <v>BLT Baselland Transport AG</v>
      </c>
      <c r="J98" s="20" t="str">
        <f t="shared" si="1"/>
        <v>Grenzweg 1
4104 Oberwil BL
info@blt.ch</v>
      </c>
      <c r="K98" s="19" t="str">
        <f>Tabelle22456[[#This Row],[TITEL]]</f>
        <v>BLT Baselland Transport AG</v>
      </c>
      <c r="L98" s="19" t="str">
        <f>Tabelle22456[[#This Row],[ADRESSE]]</f>
        <v xml:space="preserve">Grenzweg 1
4104 Oberwil BL
</v>
      </c>
      <c r="M98" s="19" t="str">
        <f>CONCATENATE(Tabelle22456[[#This Row],[E-Mail]],"; ")</f>
        <v xml:space="preserve">info@blt.ch; </v>
      </c>
    </row>
    <row r="99" spans="1:13" ht="76.5" hidden="1">
      <c r="A99" s="6"/>
      <c r="B99" s="6">
        <v>6</v>
      </c>
      <c r="C99" s="6" t="s">
        <v>179</v>
      </c>
      <c r="D99" s="6"/>
      <c r="E99" s="7" t="s">
        <v>239</v>
      </c>
      <c r="F99" s="8" t="s">
        <v>1212</v>
      </c>
      <c r="G99" s="8" t="s">
        <v>240</v>
      </c>
      <c r="H99" s="6"/>
      <c r="I99" s="19" t="str">
        <f>Tabelle22456[[#This Row],[TITEL]]</f>
        <v xml:space="preserve">BLWE Genossenschaft Busbetrieb Lichtensteig
Wattwil-Ebnat-Kappel
</v>
      </c>
      <c r="J99" s="20" t="str">
        <f t="shared" si="1"/>
        <v>Geschäftsstelle BLWE
Bahnhofstrasse 16
9630 Wattwil
info@blwe.ch</v>
      </c>
      <c r="K99" s="19" t="str">
        <f>Tabelle22456[[#This Row],[TITEL]]</f>
        <v xml:space="preserve">BLWE Genossenschaft Busbetrieb Lichtensteig
Wattwil-Ebnat-Kappel
</v>
      </c>
      <c r="L99" s="19" t="str">
        <f>Tabelle22456[[#This Row],[ADRESSE]]</f>
        <v xml:space="preserve">Geschäftsstelle BLWE
Bahnhofstrasse 16
9630 Wattwil
</v>
      </c>
      <c r="M99" s="19" t="str">
        <f>CONCATENATE(Tabelle22456[[#This Row],[E-Mail]],"; ")</f>
        <v xml:space="preserve">info@blwe.ch; </v>
      </c>
    </row>
    <row r="100" spans="1:13" ht="51">
      <c r="A100" s="6"/>
      <c r="B100" s="6">
        <v>6</v>
      </c>
      <c r="C100" s="6" t="s">
        <v>179</v>
      </c>
      <c r="D100" s="6"/>
      <c r="E100" s="7" t="s">
        <v>243</v>
      </c>
      <c r="F100" s="8" t="s">
        <v>244</v>
      </c>
      <c r="G100" s="25" t="s">
        <v>245</v>
      </c>
      <c r="H100" s="6"/>
      <c r="I100" s="19" t="str">
        <f>Tabelle22456[[#This Row],[TITEL]]</f>
        <v>BOB Berner Oberland-Bahnen AG</v>
      </c>
      <c r="J100" s="20" t="str">
        <f t="shared" si="1"/>
        <v>Harderstrasse 14
3800 Interlaken
info@jungfrau.ch</v>
      </c>
      <c r="K100" s="19" t="str">
        <f>Tabelle22456[[#This Row],[TITEL]]</f>
        <v>BOB Berner Oberland-Bahnen AG</v>
      </c>
      <c r="L100" s="19" t="str">
        <f>Tabelle22456[[#This Row],[ADRESSE]]</f>
        <v xml:space="preserve">Harderstrasse 14
3800 Interlaken
</v>
      </c>
      <c r="M100" s="19" t="str">
        <f>CONCATENATE(Tabelle22456[[#This Row],[E-Mail]],"; ")</f>
        <v xml:space="preserve">info@jungfrau.ch; </v>
      </c>
    </row>
    <row r="101" spans="1:13" ht="51" hidden="1">
      <c r="A101" s="6"/>
      <c r="B101" s="6">
        <v>6</v>
      </c>
      <c r="C101" s="6" t="s">
        <v>179</v>
      </c>
      <c r="D101" s="6"/>
      <c r="E101" s="7" t="s">
        <v>1344</v>
      </c>
      <c r="F101" s="8" t="s">
        <v>1343</v>
      </c>
      <c r="G101" s="8" t="s">
        <v>246</v>
      </c>
      <c r="H101" s="6"/>
      <c r="I101" s="19" t="str">
        <f>Tabelle22456[[#This Row],[TITEL]]</f>
        <v>BOGG Busbetrieb Olten Gösgen Gäu AG</v>
      </c>
      <c r="J101" s="20" t="str">
        <f t="shared" si="1"/>
        <v>Dorfstrasse 14
4612 Wangen b. Olten
info@bogg.ch</v>
      </c>
      <c r="K101" s="19" t="str">
        <f>Tabelle22456[[#This Row],[TITEL]]</f>
        <v>BOGG Busbetrieb Olten Gösgen Gäu AG</v>
      </c>
      <c r="L101" s="19" t="str">
        <f>Tabelle22456[[#This Row],[ADRESSE]]</f>
        <v xml:space="preserve">Dorfstrasse 14
4612 Wangen b. Olten
</v>
      </c>
      <c r="M101" s="19" t="str">
        <f>CONCATENATE(Tabelle22456[[#This Row],[E-Mail]],"; ")</f>
        <v xml:space="preserve">info@bogg.ch; </v>
      </c>
    </row>
    <row r="102" spans="1:13" ht="51" hidden="1">
      <c r="A102" s="6"/>
      <c r="B102" s="6">
        <v>6</v>
      </c>
      <c r="C102" s="6" t="s">
        <v>179</v>
      </c>
      <c r="D102" s="6"/>
      <c r="E102" s="7" t="s">
        <v>247</v>
      </c>
      <c r="F102" s="8" t="s">
        <v>248</v>
      </c>
      <c r="G102" s="8" t="s">
        <v>249</v>
      </c>
      <c r="H102" s="6"/>
      <c r="I102" s="19" t="str">
        <f>Tabelle22456[[#This Row],[TITEL]]</f>
        <v>BOS BUS Ostschweiz AG</v>
      </c>
      <c r="J102" s="20" t="str">
        <f t="shared" si="1"/>
        <v>Schöntalstrasse 1
9450 Altstätten SG
info@busost.ch</v>
      </c>
      <c r="K102" s="19" t="str">
        <f>Tabelle22456[[#This Row],[TITEL]]</f>
        <v>BOS BUS Ostschweiz AG</v>
      </c>
      <c r="L102" s="19" t="str">
        <f>Tabelle22456[[#This Row],[ADRESSE]]</f>
        <v xml:space="preserve">Schöntalstrasse 1
9450 Altstätten SG
</v>
      </c>
      <c r="M102" s="19" t="str">
        <f>CONCATENATE(Tabelle22456[[#This Row],[E-Mail]],"; ")</f>
        <v xml:space="preserve">info@busost.ch; </v>
      </c>
    </row>
    <row r="103" spans="1:13" ht="63.75" hidden="1">
      <c r="A103" s="6"/>
      <c r="B103" s="6">
        <v>6</v>
      </c>
      <c r="C103" s="6" t="s">
        <v>179</v>
      </c>
      <c r="D103" s="6"/>
      <c r="E103" s="7" t="s">
        <v>250</v>
      </c>
      <c r="F103" s="8" t="s">
        <v>1186</v>
      </c>
      <c r="G103" s="8" t="s">
        <v>251</v>
      </c>
      <c r="H103" s="6"/>
      <c r="I103" s="19" t="str">
        <f>Tabelle22456[[#This Row],[TITEL]]</f>
        <v>BRER Busbetrieb Rapperswil-Eschenbach-Rüti ZH</v>
      </c>
      <c r="J103" s="20" t="str">
        <f t="shared" si="1"/>
        <v>O. Schneider AG
Haselwiesstrasse 10
8734 Ermenswil
info@schneiderbus.ch</v>
      </c>
      <c r="K103" s="19" t="str">
        <f>Tabelle22456[[#This Row],[TITEL]]</f>
        <v>BRER Busbetrieb Rapperswil-Eschenbach-Rüti ZH</v>
      </c>
      <c r="L103" s="19" t="str">
        <f>Tabelle22456[[#This Row],[ADRESSE]]</f>
        <v xml:space="preserve">O. Schneider AG
Haselwiesstrasse 10
8734 Ermenswil
</v>
      </c>
      <c r="M103" s="19" t="str">
        <f>CONCATENATE(Tabelle22456[[#This Row],[E-Mail]],"; ")</f>
        <v xml:space="preserve">info@schneiderbus.ch; </v>
      </c>
    </row>
    <row r="104" spans="1:13" ht="51" hidden="1">
      <c r="A104" s="6"/>
      <c r="B104" s="6">
        <v>6</v>
      </c>
      <c r="C104" s="6" t="s">
        <v>179</v>
      </c>
      <c r="D104" s="6"/>
      <c r="E104" s="7" t="s">
        <v>252</v>
      </c>
      <c r="F104" s="8" t="s">
        <v>253</v>
      </c>
      <c r="G104" s="8" t="s">
        <v>254</v>
      </c>
      <c r="H104" s="6"/>
      <c r="I104" s="19" t="str">
        <f>Tabelle22456[[#This Row],[TITEL]]</f>
        <v>BRSB Braunwald-Standseilbahn AG</v>
      </c>
      <c r="J104" s="20" t="str">
        <f t="shared" si="1"/>
        <v>Dorfstrasse 2
8784 Braunwald
info@braunwaldbahn.ch</v>
      </c>
      <c r="K104" s="19" t="str">
        <f>Tabelle22456[[#This Row],[TITEL]]</f>
        <v>BRSB Braunwald-Standseilbahn AG</v>
      </c>
      <c r="L104" s="19" t="str">
        <f>Tabelle22456[[#This Row],[ADRESSE]]</f>
        <v xml:space="preserve">Dorfstrasse 2
8784 Braunwald
</v>
      </c>
      <c r="M104" s="19" t="str">
        <f>CONCATENATE(Tabelle22456[[#This Row],[E-Mail]],"; ")</f>
        <v xml:space="preserve">info@braunwaldbahn.ch; </v>
      </c>
    </row>
    <row r="105" spans="1:13" ht="63.75" hidden="1">
      <c r="A105" s="6"/>
      <c r="B105" s="6">
        <v>6</v>
      </c>
      <c r="C105" s="6" t="s">
        <v>179</v>
      </c>
      <c r="D105" s="6"/>
      <c r="E105" s="7" t="s">
        <v>255</v>
      </c>
      <c r="F105" s="8" t="s">
        <v>256</v>
      </c>
      <c r="G105" s="8" t="s">
        <v>257</v>
      </c>
      <c r="H105" s="6"/>
      <c r="I105" s="19" t="str">
        <f>Tabelle22456[[#This Row],[TITEL]]</f>
        <v>BSU Busbetrieb Solothurn und Umgebung AG</v>
      </c>
      <c r="J105" s="20" t="str">
        <f t="shared" si="1"/>
        <v>Tiefenaustrasse 2
Postfach
3048 Worblaufen
info@bsu.ch</v>
      </c>
      <c r="K105" s="19" t="str">
        <f>Tabelle22456[[#This Row],[TITEL]]</f>
        <v>BSU Busbetrieb Solothurn und Umgebung AG</v>
      </c>
      <c r="L105" s="19" t="str">
        <f>Tabelle22456[[#This Row],[ADRESSE]]</f>
        <v xml:space="preserve">Tiefenaustrasse 2
Postfach
3048 Worblaufen
</v>
      </c>
      <c r="M105" s="19" t="str">
        <f>CONCATENATE(Tabelle22456[[#This Row],[E-Mail]],"; ")</f>
        <v xml:space="preserve">info@bsu.ch; </v>
      </c>
    </row>
    <row r="106" spans="1:13" ht="51" hidden="1">
      <c r="A106" s="6"/>
      <c r="B106" s="6">
        <v>6</v>
      </c>
      <c r="C106" s="6" t="s">
        <v>179</v>
      </c>
      <c r="D106" s="6"/>
      <c r="E106" s="7" t="s">
        <v>875</v>
      </c>
      <c r="F106" s="8" t="s">
        <v>1185</v>
      </c>
      <c r="G106" s="8" t="s">
        <v>876</v>
      </c>
      <c r="H106" s="6"/>
      <c r="I106" s="19" t="str">
        <f>Tabelle22456[[#This Row],[TITEL]]</f>
        <v>BuS Bus und Service AG</v>
      </c>
      <c r="J106" s="20" t="str">
        <f t="shared" si="1"/>
        <v>Comercialstrasse 20
7000 Chur
info@bus-ag.ch</v>
      </c>
      <c r="K106" s="19" t="str">
        <f>Tabelle22456[[#This Row],[TITEL]]</f>
        <v>BuS Bus und Service AG</v>
      </c>
      <c r="L106" s="19" t="str">
        <f>Tabelle22456[[#This Row],[ADRESSE]]</f>
        <v xml:space="preserve">Comercialstrasse 20
7000 Chur
</v>
      </c>
      <c r="M106" s="19" t="str">
        <f>CONCATENATE(Tabelle22456[[#This Row],[E-Mail]],"; ")</f>
        <v xml:space="preserve">info@bus-ag.ch; </v>
      </c>
    </row>
    <row r="107" spans="1:13" ht="76.5" hidden="1">
      <c r="A107" s="6"/>
      <c r="B107" s="6">
        <v>6</v>
      </c>
      <c r="C107" s="6" t="s">
        <v>179</v>
      </c>
      <c r="D107" s="6"/>
      <c r="E107" s="7" t="s">
        <v>258</v>
      </c>
      <c r="F107" s="8" t="s">
        <v>259</v>
      </c>
      <c r="G107" s="8" t="s">
        <v>1227</v>
      </c>
      <c r="H107" s="6"/>
      <c r="I107" s="19" t="str">
        <f>Tabelle22456[[#This Row],[TITEL]]</f>
        <v>BVB Basler Verkehrs-Betriebe</v>
      </c>
      <c r="J107" s="20" t="str">
        <f t="shared" si="1"/>
        <v>Claragraben 55
Postfach
4005 Basel
direktionsassistenz@bvb.ch</v>
      </c>
      <c r="K107" s="19" t="str">
        <f>Tabelle22456[[#This Row],[TITEL]]</f>
        <v>BVB Basler Verkehrs-Betriebe</v>
      </c>
      <c r="L107" s="19" t="str">
        <f>Tabelle22456[[#This Row],[ADRESSE]]</f>
        <v xml:space="preserve">Claragraben 55
Postfach
4005 Basel
</v>
      </c>
      <c r="M107" s="19" t="str">
        <f>CONCATENATE(Tabelle22456[[#This Row],[E-Mail]],"; ")</f>
        <v xml:space="preserve">direktionsassistenz@bvb.ch; </v>
      </c>
    </row>
    <row r="108" spans="1:13" ht="63.75" hidden="1">
      <c r="A108" s="6"/>
      <c r="B108" s="6">
        <v>6</v>
      </c>
      <c r="C108" s="6" t="s">
        <v>179</v>
      </c>
      <c r="D108" s="6"/>
      <c r="E108" s="7" t="s">
        <v>260</v>
      </c>
      <c r="F108" s="8" t="s">
        <v>261</v>
      </c>
      <c r="G108" s="8" t="s">
        <v>262</v>
      </c>
      <c r="H108" s="6"/>
      <c r="I108" s="19" t="str">
        <f>Tabelle22456[[#This Row],[TITEL]]</f>
        <v>BWS Bus Wollerau - Samstagern</v>
      </c>
      <c r="J108" s="20" t="str">
        <f t="shared" si="1"/>
        <v>Busbetriebe Bamert GmbH Etzelstrasse 24
8832 Wollerau
mail@bamertbus.ch</v>
      </c>
      <c r="K108" s="19" t="str">
        <f>Tabelle22456[[#This Row],[TITEL]]</f>
        <v>BWS Bus Wollerau - Samstagern</v>
      </c>
      <c r="L108" s="19" t="str">
        <f>Tabelle22456[[#This Row],[ADRESSE]]</f>
        <v xml:space="preserve">Busbetriebe Bamert GmbH Etzelstrasse 24
8832 Wollerau
</v>
      </c>
      <c r="M108" s="19" t="str">
        <f>CONCATENATE(Tabelle22456[[#This Row],[E-Mail]],"; ")</f>
        <v xml:space="preserve">mail@bamertbus.ch; </v>
      </c>
    </row>
    <row r="109" spans="1:13" ht="76.5" hidden="1">
      <c r="A109" s="6"/>
      <c r="B109" s="6">
        <v>6</v>
      </c>
      <c r="C109" s="6" t="s">
        <v>179</v>
      </c>
      <c r="D109" s="6"/>
      <c r="E109" s="7" t="s">
        <v>1266</v>
      </c>
      <c r="F109" s="8" t="s">
        <v>1267</v>
      </c>
      <c r="G109" s="8" t="s">
        <v>868</v>
      </c>
      <c r="H109" s="6"/>
      <c r="I109" s="19" t="str">
        <f>Tabelle22456[[#This Row],[TITEL]]</f>
        <v xml:space="preserve">CBV
Téléphérique Chalais-Vercorin SA
</v>
      </c>
      <c r="J109" s="20" t="str">
        <f t="shared" si="1"/>
        <v>c/o Télécabine de Vercorin SA
Case postale 16
3967 Vercorin
direction@televercorin.ch</v>
      </c>
      <c r="K109" s="19" t="str">
        <f>Tabelle22456[[#This Row],[TITEL]]</f>
        <v xml:space="preserve">CBV
Téléphérique Chalais-Vercorin SA
</v>
      </c>
      <c r="L109" s="19" t="str">
        <f>Tabelle22456[[#This Row],[ADRESSE]]</f>
        <v xml:space="preserve">c/o Télécabine de Vercorin SA
Case postale 16
3967 Vercorin
</v>
      </c>
      <c r="M109" s="19" t="str">
        <f>CONCATENATE(Tabelle22456[[#This Row],[E-Mail]],"; ")</f>
        <v xml:space="preserve">direction@televercorin.ch; </v>
      </c>
    </row>
    <row r="110" spans="1:13" ht="63.75" hidden="1">
      <c r="A110" s="6"/>
      <c r="B110" s="6">
        <v>6</v>
      </c>
      <c r="C110" s="6" t="s">
        <v>179</v>
      </c>
      <c r="D110" s="6"/>
      <c r="E110" s="7" t="s">
        <v>263</v>
      </c>
      <c r="F110" s="8" t="s">
        <v>264</v>
      </c>
      <c r="G110" s="8" t="s">
        <v>265</v>
      </c>
      <c r="H110" s="6"/>
      <c r="I110" s="19" t="str">
        <f>Tabelle22456[[#This Row],[TITEL]]</f>
        <v xml:space="preserve">CGN SA
Compagnie générale de navigation
</v>
      </c>
      <c r="J110" s="20" t="str">
        <f t="shared" si="1"/>
        <v>Av. de Rhodanie 17
Case postale 390
1001 Lausanne
info@cgn.ch</v>
      </c>
      <c r="K110" s="19" t="str">
        <f>Tabelle22456[[#This Row],[TITEL]]</f>
        <v xml:space="preserve">CGN SA
Compagnie générale de navigation
</v>
      </c>
      <c r="L110" s="19" t="str">
        <f>Tabelle22456[[#This Row],[ADRESSE]]</f>
        <v xml:space="preserve">Av. de Rhodanie 17
Case postale 390
1001 Lausanne
</v>
      </c>
      <c r="M110" s="19" t="str">
        <f>CONCATENATE(Tabelle22456[[#This Row],[E-Mail]],"; ")</f>
        <v xml:space="preserve">info@cgn.ch; </v>
      </c>
    </row>
    <row r="111" spans="1:13" ht="51">
      <c r="A111" s="6"/>
      <c r="B111" s="6">
        <v>6</v>
      </c>
      <c r="C111" s="6" t="s">
        <v>179</v>
      </c>
      <c r="D111" s="6"/>
      <c r="E111" s="7" t="s">
        <v>266</v>
      </c>
      <c r="F111" s="8" t="s">
        <v>267</v>
      </c>
      <c r="G111" s="25" t="s">
        <v>268</v>
      </c>
      <c r="H111" s="6"/>
      <c r="I111" s="19" t="str">
        <f>Tabelle22456[[#This Row],[TITEL]]</f>
        <v>CJ Compagnie des Chemins de fer du Jura SA</v>
      </c>
      <c r="J111" s="20" t="str">
        <f t="shared" si="1"/>
        <v xml:space="preserve">Rue Général-Voirol 1
2710 Tavannes
information@les-cj.ch </v>
      </c>
      <c r="K111" s="19" t="str">
        <f>Tabelle22456[[#This Row],[TITEL]]</f>
        <v>CJ Compagnie des Chemins de fer du Jura SA</v>
      </c>
      <c r="L111" s="19" t="str">
        <f>Tabelle22456[[#This Row],[ADRESSE]]</f>
        <v xml:space="preserve">Rue Général-Voirol 1
2710 Tavannes
</v>
      </c>
      <c r="M111" s="19" t="str">
        <f>CONCATENATE(Tabelle22456[[#This Row],[E-Mail]],"; ")</f>
        <v xml:space="preserve">information@les-cj.ch ; </v>
      </c>
    </row>
    <row r="112" spans="1:13" ht="89.25">
      <c r="A112" s="6"/>
      <c r="B112" s="6">
        <v>6</v>
      </c>
      <c r="C112" s="6" t="s">
        <v>179</v>
      </c>
      <c r="D112" s="6"/>
      <c r="E112" s="7" t="s">
        <v>269</v>
      </c>
      <c r="F112" s="7" t="s">
        <v>270</v>
      </c>
      <c r="G112" s="25" t="s">
        <v>1353</v>
      </c>
      <c r="H112" s="6"/>
      <c r="I112" s="19" t="str">
        <f>Tabelle22456[[#This Row],[TITEL]]</f>
        <v xml:space="preserve">DB Deutsche Bahn AG
Der Beauftragte für die deutschen Eisenbahnstrecken auf Schweizer Gebiet
</v>
      </c>
      <c r="J112" s="20" t="str">
        <f t="shared" si="1"/>
        <v>Schwarzwaldallee 200
4058 Basel
Marcus.Bayer@deutschebahn.com
Dieter.Reith@deutschebahn.com</v>
      </c>
      <c r="K112" s="19" t="str">
        <f>Tabelle22456[[#This Row],[TITEL]]</f>
        <v xml:space="preserve">DB Deutsche Bahn AG
Der Beauftragte für die deutschen Eisenbahnstrecken auf Schweizer Gebiet
</v>
      </c>
      <c r="L112" s="19" t="str">
        <f>Tabelle22456[[#This Row],[ADRESSE]]</f>
        <v xml:space="preserve">Schwarzwaldallee 200
4058 Basel
</v>
      </c>
      <c r="M112" s="19" t="str">
        <f>CONCATENATE(Tabelle22456[[#This Row],[E-Mail]],"; ")</f>
        <v xml:space="preserve">Marcus.Bayer@deutschebahn.com
Dieter.Reith@deutschebahn.com; </v>
      </c>
    </row>
    <row r="113" spans="1:13" ht="51">
      <c r="A113" s="6"/>
      <c r="B113" s="6">
        <v>6</v>
      </c>
      <c r="C113" s="6" t="s">
        <v>179</v>
      </c>
      <c r="D113" s="6"/>
      <c r="E113" s="7" t="s">
        <v>1194</v>
      </c>
      <c r="F113" s="6" t="s">
        <v>1247</v>
      </c>
      <c r="G113" s="25" t="s">
        <v>1193</v>
      </c>
      <c r="H113" s="6"/>
      <c r="I113" s="19" t="str">
        <f>Tabelle22456[[#This Row],[TITEL]]</f>
        <v>Emmentalbahn GmbH</v>
      </c>
      <c r="J113" s="20" t="str">
        <f t="shared" si="1"/>
        <v>Bahnhofstrasse 22
3455 Grünen
info@etb-infra.ch</v>
      </c>
      <c r="K113" s="19" t="str">
        <f>Tabelle22456[[#This Row],[TITEL]]</f>
        <v>Emmentalbahn GmbH</v>
      </c>
      <c r="L113" s="19" t="str">
        <f>Tabelle22456[[#This Row],[ADRESSE]]</f>
        <v xml:space="preserve">Bahnhofstrasse 22
3455 Grünen
</v>
      </c>
      <c r="M113" s="19" t="str">
        <f>CONCATENATE(Tabelle22456[[#This Row],[E-Mail]],"; ")</f>
        <v xml:space="preserve">info@etb-infra.ch; </v>
      </c>
    </row>
    <row r="114" spans="1:13" ht="63.75">
      <c r="A114" s="6"/>
      <c r="B114" s="6">
        <v>6</v>
      </c>
      <c r="C114" s="6" t="s">
        <v>179</v>
      </c>
      <c r="D114" s="6"/>
      <c r="E114" s="7" t="s">
        <v>271</v>
      </c>
      <c r="F114" s="8" t="s">
        <v>272</v>
      </c>
      <c r="G114" s="25" t="s">
        <v>273</v>
      </c>
      <c r="H114" s="6"/>
      <c r="I114" s="19" t="str">
        <f>Tabelle22456[[#This Row],[TITEL]]</f>
        <v>FART Ferrovie Autolinee Regionali Ticinesi</v>
      </c>
      <c r="J114" s="20" t="str">
        <f t="shared" si="1"/>
        <v>Via Domenico Galli 9
Casella postale 463
6604 Locarno
fart@centovalli.ch</v>
      </c>
      <c r="K114" s="19" t="str">
        <f>Tabelle22456[[#This Row],[TITEL]]</f>
        <v>FART Ferrovie Autolinee Regionali Ticinesi</v>
      </c>
      <c r="L114" s="19" t="str">
        <f>Tabelle22456[[#This Row],[ADRESSE]]</f>
        <v xml:space="preserve">Via Domenico Galli 9
Casella postale 463
6604 Locarno
</v>
      </c>
      <c r="M114" s="19" t="str">
        <f>CONCATENATE(Tabelle22456[[#This Row],[E-Mail]],"; ")</f>
        <v xml:space="preserve">fart@centovalli.ch; </v>
      </c>
    </row>
    <row r="115" spans="1:13" ht="63.75">
      <c r="A115" s="6"/>
      <c r="B115" s="6">
        <v>6</v>
      </c>
      <c r="C115" s="6" t="s">
        <v>179</v>
      </c>
      <c r="D115" s="6"/>
      <c r="E115" s="7" t="s">
        <v>274</v>
      </c>
      <c r="F115" s="8" t="s">
        <v>275</v>
      </c>
      <c r="G115" s="25" t="s">
        <v>276</v>
      </c>
      <c r="H115" s="6"/>
      <c r="I115" s="19" t="str">
        <f>Tabelle22456[[#This Row],[TITEL]]</f>
        <v>FB Forchbahn AG</v>
      </c>
      <c r="J115" s="20" t="str">
        <f t="shared" si="1"/>
        <v>Luggwegstrasse 65
Postfach
8048 Zürich
forch@forchbahn.ch</v>
      </c>
      <c r="K115" s="19" t="str">
        <f>Tabelle22456[[#This Row],[TITEL]]</f>
        <v>FB Forchbahn AG</v>
      </c>
      <c r="L115" s="19" t="str">
        <f>Tabelle22456[[#This Row],[ADRESSE]]</f>
        <v xml:space="preserve">Luggwegstrasse 65
Postfach
8048 Zürich
</v>
      </c>
      <c r="M115" s="19" t="str">
        <f>CONCATENATE(Tabelle22456[[#This Row],[E-Mail]],"; ")</f>
        <v xml:space="preserve">forch@forchbahn.ch; </v>
      </c>
    </row>
    <row r="116" spans="1:13" ht="51">
      <c r="A116" s="6"/>
      <c r="B116" s="6">
        <v>6</v>
      </c>
      <c r="C116" s="6" t="s">
        <v>179</v>
      </c>
      <c r="D116" s="6"/>
      <c r="E116" s="7" t="s">
        <v>277</v>
      </c>
      <c r="F116" s="8" t="s">
        <v>278</v>
      </c>
      <c r="G116" s="25" t="s">
        <v>279</v>
      </c>
      <c r="H116" s="6"/>
      <c r="I116" s="19" t="str">
        <f>Tabelle22456[[#This Row],[TITEL]]</f>
        <v>FLP Ferrovie Luganesi</v>
      </c>
      <c r="J116" s="20" t="str">
        <f t="shared" si="1"/>
        <v>Via Stazione 8
6982 Agno
info@flpsa.ch</v>
      </c>
      <c r="K116" s="19" t="str">
        <f>Tabelle22456[[#This Row],[TITEL]]</f>
        <v>FLP Ferrovie Luganesi</v>
      </c>
      <c r="L116" s="19" t="str">
        <f>Tabelle22456[[#This Row],[ADRESSE]]</f>
        <v xml:space="preserve">Via Stazione 8
6982 Agno
</v>
      </c>
      <c r="M116" s="19" t="str">
        <f>CONCATENATE(Tabelle22456[[#This Row],[E-Mail]],"; ")</f>
        <v xml:space="preserve">info@flpsa.ch; </v>
      </c>
    </row>
    <row r="117" spans="1:13" ht="51" hidden="1">
      <c r="A117" s="6"/>
      <c r="B117" s="6">
        <v>6</v>
      </c>
      <c r="C117" s="6" t="s">
        <v>179</v>
      </c>
      <c r="D117" s="6"/>
      <c r="E117" s="7" t="s">
        <v>280</v>
      </c>
      <c r="F117" s="8" t="s">
        <v>281</v>
      </c>
      <c r="G117" s="8" t="s">
        <v>869</v>
      </c>
      <c r="H117" s="6"/>
      <c r="I117" s="19" t="str">
        <f>Tabelle22456[[#This Row],[TITEL]]</f>
        <v>LDW Luftseilbahn Dallenwil-Wirzweli AG Dallenwil</v>
      </c>
      <c r="J117" s="20" t="str">
        <f t="shared" si="1"/>
        <v>Wiesenbergstrasse 25
6383 Dallenwil 
mail@wirzweli.ch</v>
      </c>
      <c r="K117" s="19" t="str">
        <f>Tabelle22456[[#This Row],[TITEL]]</f>
        <v>LDW Luftseilbahn Dallenwil-Wirzweli AG Dallenwil</v>
      </c>
      <c r="L117" s="19" t="str">
        <f>Tabelle22456[[#This Row],[ADRESSE]]</f>
        <v xml:space="preserve">Wiesenbergstrasse 25
6383 Dallenwil 
</v>
      </c>
      <c r="M117" s="19" t="str">
        <f>CONCATENATE(Tabelle22456[[#This Row],[E-Mail]],"; ")</f>
        <v xml:space="preserve">mail@wirzweli.ch; </v>
      </c>
    </row>
    <row r="118" spans="1:13" ht="63.75">
      <c r="A118" s="6"/>
      <c r="B118" s="6">
        <v>6</v>
      </c>
      <c r="C118" s="6" t="s">
        <v>179</v>
      </c>
      <c r="D118" s="6"/>
      <c r="E118" s="7" t="s">
        <v>282</v>
      </c>
      <c r="F118" s="8" t="s">
        <v>283</v>
      </c>
      <c r="G118" s="25" t="s">
        <v>284</v>
      </c>
      <c r="H118" s="6"/>
      <c r="I118" s="19" t="str">
        <f>Tabelle22456[[#This Row],[TITEL]]</f>
        <v>LEB Compagnie du chemin de fer Lausanne-Echallens-Bercher SA</v>
      </c>
      <c r="J118" s="20" t="str">
        <f t="shared" si="1"/>
        <v>Place de la Gare 9
Case postale 196
1040 Echallens
admin.leb@t-l.ch</v>
      </c>
      <c r="K118" s="19" t="str">
        <f>Tabelle22456[[#This Row],[TITEL]]</f>
        <v>LEB Compagnie du chemin de fer Lausanne-Echallens-Bercher SA</v>
      </c>
      <c r="L118" s="19" t="str">
        <f>Tabelle22456[[#This Row],[ADRESSE]]</f>
        <v xml:space="preserve">Place de la Gare 9
Case postale 196
1040 Echallens
</v>
      </c>
      <c r="M118" s="19" t="str">
        <f>CONCATENATE(Tabelle22456[[#This Row],[E-Mail]],"; ")</f>
        <v xml:space="preserve">admin.leb@t-l.ch; </v>
      </c>
    </row>
    <row r="119" spans="1:13" ht="63.75" hidden="1">
      <c r="A119" s="6"/>
      <c r="B119" s="6">
        <v>6</v>
      </c>
      <c r="C119" s="6" t="s">
        <v>179</v>
      </c>
      <c r="D119" s="6"/>
      <c r="E119" s="7" t="s">
        <v>285</v>
      </c>
      <c r="F119" s="8" t="s">
        <v>286</v>
      </c>
      <c r="G119" s="8" t="s">
        <v>870</v>
      </c>
      <c r="H119" s="6"/>
      <c r="I119" s="19" t="str">
        <f>Tabelle22456[[#This Row],[TITEL]]</f>
        <v>LFüB Luftseilbahn Fürgangen - Bellwald</v>
      </c>
      <c r="J119" s="20" t="str">
        <f t="shared" si="1"/>
        <v>Gemeinde Bellwald Gemeindeverwaltung
3997 Bellwald
gemeinde@bellwald.ch</v>
      </c>
      <c r="K119" s="19" t="str">
        <f>Tabelle22456[[#This Row],[TITEL]]</f>
        <v>LFüB Luftseilbahn Fürgangen - Bellwald</v>
      </c>
      <c r="L119" s="19" t="str">
        <f>Tabelle22456[[#This Row],[ADRESSE]]</f>
        <v xml:space="preserve">Gemeinde Bellwald Gemeindeverwaltung
3997 Bellwald
</v>
      </c>
      <c r="M119" s="19" t="str">
        <f>CONCATENATE(Tabelle22456[[#This Row],[E-Mail]],"; ")</f>
        <v xml:space="preserve">gemeinde@bellwald.ch; </v>
      </c>
    </row>
    <row r="120" spans="1:13" ht="178.5" hidden="1">
      <c r="A120" s="6"/>
      <c r="B120" s="6">
        <v>6</v>
      </c>
      <c r="C120" s="6" t="s">
        <v>179</v>
      </c>
      <c r="D120" s="6"/>
      <c r="E120" s="7" t="s">
        <v>287</v>
      </c>
      <c r="F120" s="8" t="s">
        <v>1327</v>
      </c>
      <c r="G120" s="8" t="s">
        <v>1326</v>
      </c>
      <c r="H120" s="9" t="s">
        <v>1325</v>
      </c>
      <c r="I120" s="19" t="str">
        <f>Tabelle22456[[#This Row],[TITEL]]</f>
        <v>LKE Luftseilbahn Kalpetran - Embd</v>
      </c>
      <c r="J120" s="20" t="str">
        <f t="shared" si="1"/>
        <v>Schild 5
3926 Embd
admin.lke@embd.ch</v>
      </c>
      <c r="K120" s="19" t="str">
        <f>Tabelle22456[[#This Row],[TITEL]]</f>
        <v>LKE Luftseilbahn Kalpetran - Embd</v>
      </c>
      <c r="L120" s="19" t="str">
        <f>Tabelle22456[[#This Row],[ADRESSE]]</f>
        <v xml:space="preserve">Schild 5
3926 Embd
</v>
      </c>
      <c r="M120" s="19" t="str">
        <f>CONCATENATE(Tabelle22456[[#This Row],[E-Mail]],"; ")</f>
        <v xml:space="preserve">admin.lke@embd.ch; </v>
      </c>
    </row>
    <row r="121" spans="1:13" ht="25.5" hidden="1">
      <c r="A121" s="6"/>
      <c r="B121" s="6">
        <v>6</v>
      </c>
      <c r="C121" s="6" t="s">
        <v>179</v>
      </c>
      <c r="D121" s="6"/>
      <c r="E121" s="7" t="s">
        <v>288</v>
      </c>
      <c r="F121" s="7" t="s">
        <v>289</v>
      </c>
      <c r="G121" s="8" t="s">
        <v>290</v>
      </c>
      <c r="H121" s="6"/>
      <c r="I121" s="19" t="str">
        <f>Tabelle22456[[#This Row],[TITEL]]</f>
        <v>LLB Verkehrsbetriebe Leuk-Leukerbad und Umgebung</v>
      </c>
      <c r="J121" s="20" t="str">
        <f t="shared" si="1"/>
        <v>3952 Susten 
info@llbreisen.ch</v>
      </c>
      <c r="K121" s="19" t="str">
        <f>Tabelle22456[[#This Row],[TITEL]]</f>
        <v>LLB Verkehrsbetriebe Leuk-Leukerbad und Umgebung</v>
      </c>
      <c r="L121" s="19" t="str">
        <f>Tabelle22456[[#This Row],[ADRESSE]]</f>
        <v>3952 Susten</v>
      </c>
      <c r="M121" s="19" t="str">
        <f>CONCATENATE(Tabelle22456[[#This Row],[E-Mail]],"; ")</f>
        <v xml:space="preserve">info@llbreisen.ch; </v>
      </c>
    </row>
    <row r="122" spans="1:13" ht="63.75" hidden="1">
      <c r="A122" s="6"/>
      <c r="B122" s="6">
        <v>6</v>
      </c>
      <c r="C122" s="6" t="s">
        <v>179</v>
      </c>
      <c r="D122" s="6"/>
      <c r="E122" s="7" t="s">
        <v>1225</v>
      </c>
      <c r="F122" s="8" t="s">
        <v>241</v>
      </c>
      <c r="G122" s="8" t="s">
        <v>242</v>
      </c>
      <c r="H122" s="6"/>
      <c r="I122" s="19" t="str">
        <f>Tabelle22456[[#This Row],[TITEL]]</f>
        <v>LMR Luftseilbahn Meiringen-Reuti AG</v>
      </c>
      <c r="J122" s="20" t="str">
        <f t="shared" si="1"/>
        <v>Twing
6084 Hasliberg Wasserwendi
info@meiringen-hasliberg.ch</v>
      </c>
      <c r="K122" s="19" t="str">
        <f>Tabelle22456[[#This Row],[TITEL]]</f>
        <v>LMR Luftseilbahn Meiringen-Reuti AG</v>
      </c>
      <c r="L122" s="19" t="str">
        <f>Tabelle22456[[#This Row],[ADRESSE]]</f>
        <v xml:space="preserve">Twing
6084 Hasliberg Wasserwendi
</v>
      </c>
      <c r="M122" s="19" t="str">
        <f>CONCATENATE(Tabelle22456[[#This Row],[E-Mail]],"; ")</f>
        <v xml:space="preserve">info@meiringen-hasliberg.ch; </v>
      </c>
    </row>
    <row r="123" spans="1:13" ht="51" hidden="1">
      <c r="A123" s="6"/>
      <c r="B123" s="6">
        <v>6</v>
      </c>
      <c r="C123" s="6" t="s">
        <v>179</v>
      </c>
      <c r="D123" s="6"/>
      <c r="E123" s="7" t="s">
        <v>291</v>
      </c>
      <c r="F123" s="8" t="s">
        <v>292</v>
      </c>
      <c r="G123" s="8" t="s">
        <v>293</v>
      </c>
      <c r="H123" s="6"/>
      <c r="I123" s="19" t="str">
        <f>Tabelle22456[[#This Row],[TITEL]]</f>
        <v>LRE Luftseilbahn Raron - Eischoll</v>
      </c>
      <c r="J123" s="20" t="str">
        <f t="shared" si="1"/>
        <v>Gemeinde Eischoll
3943 Eischoll
gemeinde@eischoll.ch</v>
      </c>
      <c r="K123" s="19" t="str">
        <f>Tabelle22456[[#This Row],[TITEL]]</f>
        <v>LRE Luftseilbahn Raron - Eischoll</v>
      </c>
      <c r="L123" s="19" t="str">
        <f>Tabelle22456[[#This Row],[ADRESSE]]</f>
        <v xml:space="preserve">Gemeinde Eischoll
3943 Eischoll
</v>
      </c>
      <c r="M123" s="19" t="str">
        <f>CONCATENATE(Tabelle22456[[#This Row],[E-Mail]],"; ")</f>
        <v xml:space="preserve">gemeinde@eischoll.ch; </v>
      </c>
    </row>
    <row r="124" spans="1:13" ht="51" hidden="1">
      <c r="A124" s="6"/>
      <c r="B124" s="6">
        <v>6</v>
      </c>
      <c r="C124" s="6" t="s">
        <v>179</v>
      </c>
      <c r="D124" s="6"/>
      <c r="E124" s="7" t="s">
        <v>294</v>
      </c>
      <c r="F124" s="8" t="s">
        <v>295</v>
      </c>
      <c r="G124" s="8" t="s">
        <v>296</v>
      </c>
      <c r="H124" s="6"/>
      <c r="I124" s="19" t="str">
        <f>Tabelle22456[[#This Row],[TITEL]]</f>
        <v>LRF Luftseilbahn Rhäzüns-Feldis AG</v>
      </c>
      <c r="J124" s="20" t="str">
        <f t="shared" si="1"/>
        <v>Via Nova 27
7403 Rhäzüns 
lrf@feldis.ch</v>
      </c>
      <c r="K124" s="19" t="str">
        <f>Tabelle22456[[#This Row],[TITEL]]</f>
        <v>LRF Luftseilbahn Rhäzüns-Feldis AG</v>
      </c>
      <c r="L124" s="19" t="str">
        <f>Tabelle22456[[#This Row],[ADRESSE]]</f>
        <v xml:space="preserve">Via Nova 27
7403 Rhäzüns 
</v>
      </c>
      <c r="M124" s="19" t="str">
        <f>CONCATENATE(Tabelle22456[[#This Row],[E-Mail]],"; ")</f>
        <v xml:space="preserve">lrf@feldis.ch; </v>
      </c>
    </row>
    <row r="125" spans="1:13" ht="63.75" hidden="1">
      <c r="A125" s="6"/>
      <c r="B125" s="6">
        <v>6</v>
      </c>
      <c r="C125" s="6" t="s">
        <v>179</v>
      </c>
      <c r="D125" s="6"/>
      <c r="E125" s="7" t="s">
        <v>297</v>
      </c>
      <c r="F125" s="8" t="s">
        <v>298</v>
      </c>
      <c r="G125" s="8" t="s">
        <v>299</v>
      </c>
      <c r="H125" s="6"/>
      <c r="I125" s="19" t="str">
        <f>Tabelle22456[[#This Row],[TITEL]]</f>
        <v xml:space="preserve">LRU Luftseilbahn Raron-Unterbäch </v>
      </c>
      <c r="J125" s="20" t="str">
        <f t="shared" si="1"/>
        <v>Munizipalgemeinde Unterbäch
Gemeindeverwaltung
3944 Unterbäch  
verwaltung@unterbaech.ch</v>
      </c>
      <c r="K125" s="19" t="str">
        <f>Tabelle22456[[#This Row],[TITEL]]</f>
        <v xml:space="preserve">LRU Luftseilbahn Raron-Unterbäch </v>
      </c>
      <c r="L125" s="19" t="str">
        <f>Tabelle22456[[#This Row],[ADRESSE]]</f>
        <v xml:space="preserve">Munizipalgemeinde Unterbäch
Gemeindeverwaltung
3944 Unterbäch </v>
      </c>
      <c r="M125" s="19" t="str">
        <f>CONCATENATE(Tabelle22456[[#This Row],[E-Mail]],"; ")</f>
        <v xml:space="preserve">verwaltung@unterbaech.ch; </v>
      </c>
    </row>
    <row r="126" spans="1:13" ht="63.75" hidden="1">
      <c r="A126" s="6"/>
      <c r="B126" s="6">
        <v>6</v>
      </c>
      <c r="C126" s="6" t="s">
        <v>179</v>
      </c>
      <c r="D126" s="6"/>
      <c r="E126" s="7" t="s">
        <v>300</v>
      </c>
      <c r="F126" s="8" t="s">
        <v>871</v>
      </c>
      <c r="G126" s="8" t="s">
        <v>301</v>
      </c>
      <c r="H126" s="6"/>
      <c r="I126" s="19" t="str">
        <f>Tabelle22456[[#This Row],[TITEL]]</f>
        <v>LSG Luftseilbahn Stalden - Staldenried - Gspon</v>
      </c>
      <c r="J126" s="20" t="str">
        <f t="shared" si="1"/>
        <v>Gemeinde Staldenried 
Zer Chirchu 58
3933 Staldenried
gemeinde@staldenried.ch</v>
      </c>
      <c r="K126" s="19" t="str">
        <f>Tabelle22456[[#This Row],[TITEL]]</f>
        <v>LSG Luftseilbahn Stalden - Staldenried - Gspon</v>
      </c>
      <c r="L126" s="19" t="str">
        <f>Tabelle22456[[#This Row],[ADRESSE]]</f>
        <v xml:space="preserve">Gemeinde Staldenried 
Zer Chirchu 58
3933 Staldenried
</v>
      </c>
      <c r="M126" s="19" t="str">
        <f>CONCATENATE(Tabelle22456[[#This Row],[E-Mail]],"; ")</f>
        <v xml:space="preserve">gemeinde@staldenried.ch; </v>
      </c>
    </row>
    <row r="127" spans="1:13" ht="51" hidden="1">
      <c r="A127" s="6"/>
      <c r="B127" s="6">
        <v>6</v>
      </c>
      <c r="C127" s="6" t="s">
        <v>179</v>
      </c>
      <c r="D127" s="6"/>
      <c r="E127" s="7" t="s">
        <v>302</v>
      </c>
      <c r="F127" s="8" t="s">
        <v>303</v>
      </c>
      <c r="G127" s="8" t="s">
        <v>304</v>
      </c>
      <c r="H127" s="6"/>
      <c r="I127" s="19" t="str">
        <f>Tabelle22456[[#This Row],[TITEL]]</f>
        <v>LSH Luftseilbahn-Genossenschaft Schattdorf-Haldi</v>
      </c>
      <c r="J127" s="20" t="str">
        <f t="shared" si="1"/>
        <v>LSH Bergstation
6469 Haldi bei Schattdorf
luftseilbahn@haldi-uri.ch</v>
      </c>
      <c r="K127" s="19" t="str">
        <f>Tabelle22456[[#This Row],[TITEL]]</f>
        <v>LSH Luftseilbahn-Genossenschaft Schattdorf-Haldi</v>
      </c>
      <c r="L127" s="19" t="str">
        <f>Tabelle22456[[#This Row],[ADRESSE]]</f>
        <v xml:space="preserve">LSH Bergstation
6469 Haldi bei Schattdorf
</v>
      </c>
      <c r="M127" s="19" t="str">
        <f>CONCATENATE(Tabelle22456[[#This Row],[E-Mail]],"; ")</f>
        <v xml:space="preserve">luftseilbahn@haldi-uri.ch; </v>
      </c>
    </row>
    <row r="128" spans="1:13" ht="63.75" hidden="1">
      <c r="A128" s="6"/>
      <c r="B128" s="6">
        <v>6</v>
      </c>
      <c r="C128" s="6" t="s">
        <v>179</v>
      </c>
      <c r="D128" s="6"/>
      <c r="E128" s="7" t="s">
        <v>305</v>
      </c>
      <c r="F128" s="8" t="s">
        <v>1250</v>
      </c>
      <c r="G128" s="8" t="s">
        <v>306</v>
      </c>
      <c r="H128" s="6"/>
      <c r="I128" s="19" t="str">
        <f>Tabelle22456[[#This Row],[TITEL]]</f>
        <v>LSMS Schilthornbahn AG</v>
      </c>
      <c r="J128" s="20" t="str">
        <f t="shared" si="1"/>
        <v>Lengwald 301
3824 Stechelberg
info@schilthorn.ch</v>
      </c>
      <c r="K128" s="19" t="str">
        <f>Tabelle22456[[#This Row],[TITEL]]</f>
        <v>LSMS Schilthornbahn AG</v>
      </c>
      <c r="L128" s="19" t="str">
        <f>Tabelle22456[[#This Row],[ADRESSE]]</f>
        <v xml:space="preserve">Lengwald 301
3824 Stechelberg
</v>
      </c>
      <c r="M128" s="19" t="str">
        <f>CONCATENATE(Tabelle22456[[#This Row],[E-Mail]],"; ")</f>
        <v xml:space="preserve">info@schilthorn.ch; </v>
      </c>
    </row>
    <row r="129" spans="1:13" ht="76.5" hidden="1">
      <c r="A129" s="6"/>
      <c r="B129" s="6">
        <v>6</v>
      </c>
      <c r="C129" s="6" t="s">
        <v>179</v>
      </c>
      <c r="D129" s="6"/>
      <c r="E129" s="7" t="s">
        <v>307</v>
      </c>
      <c r="F129" s="8" t="s">
        <v>308</v>
      </c>
      <c r="G129" s="8" t="s">
        <v>309</v>
      </c>
      <c r="H129" s="6"/>
      <c r="I129" s="19" t="str">
        <f>Tabelle22456[[#This Row],[TITEL]]</f>
        <v>LTUO Luftseilbahn Turtmann – Unterems – Oberems</v>
      </c>
      <c r="J129" s="20" t="str">
        <f t="shared" si="1"/>
        <v>Gemeinde Oberems Gemeindeverwaltung
Moosmattenstrasse 3
3948 Oberems
gemeinde@oberems.ch</v>
      </c>
      <c r="K129" s="19" t="str">
        <f>Tabelle22456[[#This Row],[TITEL]]</f>
        <v>LTUO Luftseilbahn Turtmann – Unterems – Oberems</v>
      </c>
      <c r="L129" s="19" t="str">
        <f>Tabelle22456[[#This Row],[ADRESSE]]</f>
        <v xml:space="preserve">Gemeinde Oberems Gemeindeverwaltung
Moosmattenstrasse 3
3948 Oberems
</v>
      </c>
      <c r="M129" s="19" t="str">
        <f>CONCATENATE(Tabelle22456[[#This Row],[E-Mail]],"; ")</f>
        <v xml:space="preserve">gemeinde@oberems.ch; </v>
      </c>
    </row>
    <row r="130" spans="1:13" ht="51" hidden="1">
      <c r="A130" s="6"/>
      <c r="B130" s="6">
        <v>6</v>
      </c>
      <c r="C130" s="6" t="s">
        <v>179</v>
      </c>
      <c r="D130" s="6"/>
      <c r="E130" s="7" t="s">
        <v>310</v>
      </c>
      <c r="F130" s="8" t="s">
        <v>311</v>
      </c>
      <c r="G130" s="8" t="s">
        <v>312</v>
      </c>
      <c r="H130" s="6"/>
      <c r="I130" s="19" t="str">
        <f>Tabelle22456[[#This Row],[TITEL]]</f>
        <v>LUFAG Luftseilbahn Unterterzen-Flumserberg AG</v>
      </c>
      <c r="J130" s="20" t="str">
        <f t="shared" ref="J130:J193" si="2">CONCATENATE(F130," 
",G130)</f>
        <v>Walenseestrasse 17
8882 Unterterzen 
info@lufag.ch</v>
      </c>
      <c r="K130" s="19" t="str">
        <f>Tabelle22456[[#This Row],[TITEL]]</f>
        <v>LUFAG Luftseilbahn Unterterzen-Flumserberg AG</v>
      </c>
      <c r="L130" s="19" t="str">
        <f>Tabelle22456[[#This Row],[ADRESSE]]</f>
        <v xml:space="preserve">Walenseestrasse 17
8882 Unterterzen 
</v>
      </c>
      <c r="M130" s="19" t="str">
        <f>CONCATENATE(Tabelle22456[[#This Row],[E-Mail]],"; ")</f>
        <v xml:space="preserve">info@lufag.ch; </v>
      </c>
    </row>
    <row r="131" spans="1:13" ht="63.75">
      <c r="A131" s="6"/>
      <c r="B131" s="6">
        <v>6</v>
      </c>
      <c r="C131" s="6" t="s">
        <v>179</v>
      </c>
      <c r="D131" s="6"/>
      <c r="E131" s="7" t="s">
        <v>313</v>
      </c>
      <c r="F131" s="8" t="s">
        <v>314</v>
      </c>
      <c r="G131" s="25" t="s">
        <v>315</v>
      </c>
      <c r="H131" s="6"/>
      <c r="I131" s="19" t="str">
        <f>Tabelle22456[[#This Row],[TITEL]]</f>
        <v>MBC Transports de la région Morges-Bière-Cossonay SA</v>
      </c>
      <c r="J131" s="20" t="str">
        <f t="shared" si="2"/>
        <v>Av. de Riond-Bosson 3
CP 232
1110 Morges 2
info@mbc.ch</v>
      </c>
      <c r="K131" s="19" t="str">
        <f>Tabelle22456[[#This Row],[TITEL]]</f>
        <v>MBC Transports de la région Morges-Bière-Cossonay SA</v>
      </c>
      <c r="L131" s="19" t="str">
        <f>Tabelle22456[[#This Row],[ADRESSE]]</f>
        <v xml:space="preserve">Av. de Riond-Bosson 3
CP 232
1110 Morges 2
</v>
      </c>
      <c r="M131" s="19" t="str">
        <f>CONCATENATE(Tabelle22456[[#This Row],[E-Mail]],"; ")</f>
        <v xml:space="preserve">info@mbc.ch; </v>
      </c>
    </row>
    <row r="132" spans="1:13" ht="76.5">
      <c r="A132" s="6"/>
      <c r="B132" s="6">
        <v>6</v>
      </c>
      <c r="C132" s="6" t="s">
        <v>179</v>
      </c>
      <c r="D132" s="6"/>
      <c r="E132" s="7" t="s">
        <v>316</v>
      </c>
      <c r="F132" s="8" t="s">
        <v>317</v>
      </c>
      <c r="G132" s="25" t="s">
        <v>1240</v>
      </c>
      <c r="H132" s="6"/>
      <c r="I132" s="19" t="str">
        <f>Tabelle22456[[#This Row],[TITEL]]</f>
        <v>MGB Matterhorn Gotthard Verkehrs AG</v>
      </c>
      <c r="J132" s="20" t="str">
        <f t="shared" si="2"/>
        <v xml:space="preserve">Matterhorn Gotthard Bahn
Bahnhofplatz 7
Postfach 80
3900 Brig
info@mgbahn.ch </v>
      </c>
      <c r="K132" s="19" t="str">
        <f>Tabelle22456[[#This Row],[TITEL]]</f>
        <v>MGB Matterhorn Gotthard Verkehrs AG</v>
      </c>
      <c r="L132" s="19" t="str">
        <f>Tabelle22456[[#This Row],[ADRESSE]]</f>
        <v xml:space="preserve">Matterhorn Gotthard Bahn
Bahnhofplatz 7
Postfach 80
3900 Brig
</v>
      </c>
      <c r="M132" s="19" t="str">
        <f>CONCATENATE(Tabelle22456[[#This Row],[E-Mail]],"; ")</f>
        <v xml:space="preserve">info@mgbahn.ch ; </v>
      </c>
    </row>
    <row r="133" spans="1:13" ht="63.75">
      <c r="A133" s="6"/>
      <c r="B133" s="6">
        <v>6</v>
      </c>
      <c r="C133" s="6" t="s">
        <v>179</v>
      </c>
      <c r="D133" s="6"/>
      <c r="E133" s="7" t="s">
        <v>318</v>
      </c>
      <c r="F133" s="8" t="s">
        <v>319</v>
      </c>
      <c r="G133" s="25" t="s">
        <v>1361</v>
      </c>
      <c r="H133" s="6"/>
      <c r="I133" s="19" t="str">
        <f>Tabelle22456[[#This Row],[TITEL]]</f>
        <v>MOB Compagnie du Chemin de fer Montreux Oberland bernois SA</v>
      </c>
      <c r="J133" s="20" t="str">
        <f t="shared" si="2"/>
        <v>Rue de la Gare 22
Case postale 1426
1820 Montreux
info@mob.ch</v>
      </c>
      <c r="K133" s="19" t="str">
        <f>Tabelle22456[[#This Row],[TITEL]]</f>
        <v>MOB Compagnie du Chemin de fer Montreux Oberland bernois SA</v>
      </c>
      <c r="L133" s="19" t="str">
        <f>Tabelle22456[[#This Row],[ADRESSE]]</f>
        <v xml:space="preserve">Rue de la Gare 22
Case postale 1426
1820 Montreux
</v>
      </c>
      <c r="M133" s="19" t="str">
        <f>CONCATENATE(Tabelle22456[[#This Row],[E-Mail]],"; ")</f>
        <v xml:space="preserve">info@mob.ch; </v>
      </c>
    </row>
    <row r="134" spans="1:13" ht="63.75">
      <c r="A134" s="6"/>
      <c r="B134" s="6">
        <v>6</v>
      </c>
      <c r="C134" s="6" t="s">
        <v>179</v>
      </c>
      <c r="D134" s="6"/>
      <c r="E134" s="7" t="s">
        <v>321</v>
      </c>
      <c r="F134" s="8" t="s">
        <v>319</v>
      </c>
      <c r="G134" s="25" t="s">
        <v>1361</v>
      </c>
      <c r="H134" s="6"/>
      <c r="I134" s="19" t="str">
        <f>Tabelle22456[[#This Row],[TITEL]]</f>
        <v>MVR Transports Montreux-Vevey-Riviera SA</v>
      </c>
      <c r="J134" s="20" t="str">
        <f t="shared" si="2"/>
        <v>Rue de la Gare 22
Case postale 1426
1820 Montreux
info@mob.ch</v>
      </c>
      <c r="K134" s="19" t="str">
        <f>Tabelle22456[[#This Row],[TITEL]]</f>
        <v>MVR Transports Montreux-Vevey-Riviera SA</v>
      </c>
      <c r="L134" s="19" t="str">
        <f>Tabelle22456[[#This Row],[ADRESSE]]</f>
        <v xml:space="preserve">Rue de la Gare 22
Case postale 1426
1820 Montreux
</v>
      </c>
      <c r="M134" s="19" t="str">
        <f>CONCATENATE(Tabelle22456[[#This Row],[E-Mail]],"; ")</f>
        <v xml:space="preserve">info@mob.ch; </v>
      </c>
    </row>
    <row r="135" spans="1:13" ht="89.25" hidden="1">
      <c r="A135" s="6"/>
      <c r="B135" s="6">
        <v>6</v>
      </c>
      <c r="C135" s="6" t="s">
        <v>179</v>
      </c>
      <c r="D135" s="6"/>
      <c r="E135" s="7" t="s">
        <v>322</v>
      </c>
      <c r="F135" s="8" t="s">
        <v>1259</v>
      </c>
      <c r="G135" s="8" t="s">
        <v>872</v>
      </c>
      <c r="H135" s="6"/>
      <c r="I135" s="19" t="str">
        <f>Tabelle22456[[#This Row],[TITEL]]</f>
        <v>NHB Niederhornbahn AG</v>
      </c>
      <c r="J135" s="20" t="str">
        <f t="shared" si="2"/>
        <v>Schmockenstrasse 253
3803 Beatenberg
3602 Thun
info@niederhorn.ch</v>
      </c>
      <c r="K135" s="19" t="str">
        <f>Tabelle22456[[#This Row],[TITEL]]</f>
        <v>NHB Niederhornbahn AG</v>
      </c>
      <c r="L135" s="19" t="str">
        <f>Tabelle22456[[#This Row],[ADRESSE]]</f>
        <v xml:space="preserve">Schmockenstrasse 253
3803 Beatenberg
3602 Thun
</v>
      </c>
      <c r="M135" s="19" t="str">
        <f>CONCATENATE(Tabelle22456[[#This Row],[E-Mail]],"; ")</f>
        <v xml:space="preserve">info@niederhorn.ch; </v>
      </c>
    </row>
    <row r="136" spans="1:13" ht="51">
      <c r="A136" s="6"/>
      <c r="B136" s="6">
        <v>6</v>
      </c>
      <c r="C136" s="6" t="s">
        <v>179</v>
      </c>
      <c r="D136" s="6"/>
      <c r="E136" s="7" t="s">
        <v>324</v>
      </c>
      <c r="F136" s="8" t="s">
        <v>325</v>
      </c>
      <c r="G136" s="25" t="s">
        <v>326</v>
      </c>
      <c r="H136" s="6"/>
      <c r="I136" s="19" t="str">
        <f>Tabelle22456[[#This Row],[TITEL]]</f>
        <v>NStCM Compagnie du chemin de fer Nyon-St-Cergue-Morez SA</v>
      </c>
      <c r="J136" s="20" t="str">
        <f t="shared" si="2"/>
        <v xml:space="preserve">Rue de la Gare 45
1260 Nyon
nstcm@tprnov.ch </v>
      </c>
      <c r="K136" s="19" t="str">
        <f>Tabelle22456[[#This Row],[TITEL]]</f>
        <v>NStCM Compagnie du chemin de fer Nyon-St-Cergue-Morez SA</v>
      </c>
      <c r="L136" s="19" t="str">
        <f>Tabelle22456[[#This Row],[ADRESSE]]</f>
        <v xml:space="preserve">Rue de la Gare 45
1260 Nyon
</v>
      </c>
      <c r="M136" s="19" t="str">
        <f>CONCATENATE(Tabelle22456[[#This Row],[E-Mail]],"; ")</f>
        <v xml:space="preserve">nstcm@tprnov.ch ; </v>
      </c>
    </row>
    <row r="137" spans="1:13" ht="51">
      <c r="A137" s="6"/>
      <c r="B137" s="6">
        <v>6</v>
      </c>
      <c r="C137" s="6" t="s">
        <v>179</v>
      </c>
      <c r="D137" s="6"/>
      <c r="E137" s="7" t="s">
        <v>1190</v>
      </c>
      <c r="F137" s="6" t="s">
        <v>1191</v>
      </c>
      <c r="G137" s="25" t="s">
        <v>1192</v>
      </c>
      <c r="H137" s="6"/>
      <c r="I137" s="19" t="str">
        <f>Tabelle22456[[#This Row],[TITEL]]</f>
        <v>Oensingen-Balsthal-Bahn AG</v>
      </c>
      <c r="J137" s="20" t="str">
        <f t="shared" si="2"/>
        <v>Bahnhofplatz 1
4710 Balsthal
info@oebb.ch</v>
      </c>
      <c r="K137" s="19" t="str">
        <f>Tabelle22456[[#This Row],[TITEL]]</f>
        <v>Oensingen-Balsthal-Bahn AG</v>
      </c>
      <c r="L137" s="19" t="str">
        <f>Tabelle22456[[#This Row],[ADRESSE]]</f>
        <v xml:space="preserve">Bahnhofplatz 1
4710 Balsthal
</v>
      </c>
      <c r="M137" s="19" t="str">
        <f>CONCATENATE(Tabelle22456[[#This Row],[E-Mail]],"; ")</f>
        <v xml:space="preserve">info@oebb.ch; </v>
      </c>
    </row>
    <row r="138" spans="1:13" ht="63.75" hidden="1">
      <c r="A138" s="6"/>
      <c r="B138" s="6">
        <v>6</v>
      </c>
      <c r="C138" s="6" t="s">
        <v>179</v>
      </c>
      <c r="D138" s="6"/>
      <c r="E138" s="7" t="s">
        <v>1273</v>
      </c>
      <c r="F138" s="8" t="s">
        <v>1274</v>
      </c>
      <c r="G138" s="8" t="s">
        <v>873</v>
      </c>
      <c r="H138" s="6"/>
      <c r="I138" s="19" t="str">
        <f>Tabelle22456[[#This Row],[TITEL]]</f>
        <v>PostAuto AG</v>
      </c>
      <c r="J138" s="20" t="str">
        <f t="shared" si="2"/>
        <v>Engehaldenstrasse 39
Postfach
3030 Bern
public.affairs@postauto.ch</v>
      </c>
      <c r="K138" s="19" t="str">
        <f>Tabelle22456[[#This Row],[TITEL]]</f>
        <v>PostAuto AG</v>
      </c>
      <c r="L138" s="19" t="str">
        <f>Tabelle22456[[#This Row],[ADRESSE]]</f>
        <v xml:space="preserve">Engehaldenstrasse 39
Postfach
3030 Bern
</v>
      </c>
      <c r="M138" s="19" t="str">
        <f>CONCATENATE(Tabelle22456[[#This Row],[E-Mail]],"; ")</f>
        <v xml:space="preserve">public.affairs@postauto.ch; </v>
      </c>
    </row>
    <row r="139" spans="1:13" ht="51" hidden="1">
      <c r="A139" s="6"/>
      <c r="B139" s="6">
        <v>6</v>
      </c>
      <c r="C139" s="6" t="s">
        <v>179</v>
      </c>
      <c r="D139" s="6"/>
      <c r="E139" s="7" t="s">
        <v>327</v>
      </c>
      <c r="F139" s="8" t="s">
        <v>328</v>
      </c>
      <c r="G139" s="8" t="s">
        <v>329</v>
      </c>
      <c r="H139" s="6"/>
      <c r="I139" s="19" t="str">
        <f>Tabelle22456[[#This Row],[TITEL]]</f>
        <v>RB RIGI BAHNEN AG</v>
      </c>
      <c r="J139" s="20" t="str">
        <f t="shared" si="2"/>
        <v>Rigistrasse
6410 Goldau
rigi@rigi.ch</v>
      </c>
      <c r="K139" s="19" t="str">
        <f>Tabelle22456[[#This Row],[TITEL]]</f>
        <v>RB RIGI BAHNEN AG</v>
      </c>
      <c r="L139" s="19" t="str">
        <f>Tabelle22456[[#This Row],[ADRESSE]]</f>
        <v xml:space="preserve">Rigistrasse
6410 Goldau
</v>
      </c>
      <c r="M139" s="19" t="str">
        <f>CONCATENATE(Tabelle22456[[#This Row],[E-Mail]],"; ")</f>
        <v xml:space="preserve">rigi@rigi.ch; </v>
      </c>
    </row>
    <row r="140" spans="1:13" ht="51" hidden="1">
      <c r="A140" s="6"/>
      <c r="B140" s="6">
        <v>6</v>
      </c>
      <c r="C140" s="6" t="s">
        <v>179</v>
      </c>
      <c r="D140" s="6"/>
      <c r="E140" s="7" t="s">
        <v>330</v>
      </c>
      <c r="F140" s="8" t="s">
        <v>331</v>
      </c>
      <c r="G140" s="8" t="s">
        <v>332</v>
      </c>
      <c r="H140" s="6"/>
      <c r="I140" s="19" t="str">
        <f>Tabelle22456[[#This Row],[TITEL]]</f>
        <v>RBL Regionalbus Lenzburg AG</v>
      </c>
      <c r="J140" s="20" t="str">
        <f t="shared" si="2"/>
        <v>Lenzhardstrasse 5
5600 Lenzburg
rbl@eurobus.ch</v>
      </c>
      <c r="K140" s="19" t="str">
        <f>Tabelle22456[[#This Row],[TITEL]]</f>
        <v>RBL Regionalbus Lenzburg AG</v>
      </c>
      <c r="L140" s="19" t="str">
        <f>Tabelle22456[[#This Row],[ADRESSE]]</f>
        <v xml:space="preserve">Lenzhardstrasse 5
5600 Lenzburg
</v>
      </c>
      <c r="M140" s="19" t="str">
        <f>CONCATENATE(Tabelle22456[[#This Row],[E-Mail]],"; ")</f>
        <v xml:space="preserve">rbl@eurobus.ch; </v>
      </c>
    </row>
    <row r="141" spans="1:13" ht="63.75">
      <c r="A141" s="6"/>
      <c r="B141" s="6">
        <v>6</v>
      </c>
      <c r="C141" s="6" t="s">
        <v>179</v>
      </c>
      <c r="D141" s="6"/>
      <c r="E141" s="7" t="s">
        <v>333</v>
      </c>
      <c r="F141" s="8" t="s">
        <v>256</v>
      </c>
      <c r="G141" s="25" t="s">
        <v>334</v>
      </c>
      <c r="H141" s="6"/>
      <c r="I141" s="19" t="str">
        <f>Tabelle22456[[#This Row],[TITEL]]</f>
        <v>RBS Regionalverkehr Bern-Solothurn AG</v>
      </c>
      <c r="J141" s="20" t="str">
        <f t="shared" si="2"/>
        <v xml:space="preserve">Tiefenaustrasse 2
Postfach
3048 Worblaufen
info@rbs.ch </v>
      </c>
      <c r="K141" s="19" t="str">
        <f>Tabelle22456[[#This Row],[TITEL]]</f>
        <v>RBS Regionalverkehr Bern-Solothurn AG</v>
      </c>
      <c r="L141" s="19" t="str">
        <f>Tabelle22456[[#This Row],[ADRESSE]]</f>
        <v xml:space="preserve">Tiefenaustrasse 2
Postfach
3048 Worblaufen
</v>
      </c>
      <c r="M141" s="19" t="str">
        <f>CONCATENATE(Tabelle22456[[#This Row],[E-Mail]],"; ")</f>
        <v xml:space="preserve">info@rbs.ch ; </v>
      </c>
    </row>
    <row r="142" spans="1:13" ht="51" hidden="1">
      <c r="A142" s="6"/>
      <c r="B142" s="6">
        <v>6</v>
      </c>
      <c r="C142" s="6" t="s">
        <v>179</v>
      </c>
      <c r="D142" s="6"/>
      <c r="E142" s="7" t="s">
        <v>335</v>
      </c>
      <c r="F142" s="8" t="s">
        <v>1354</v>
      </c>
      <c r="G142" s="8" t="s">
        <v>336</v>
      </c>
      <c r="H142" s="6"/>
      <c r="I142" s="19" t="str">
        <f>Tabelle22456[[#This Row],[TITEL]]</f>
        <v>REGIONALPS SA</v>
      </c>
      <c r="J142" s="20" t="str">
        <f t="shared" si="2"/>
        <v>Avenue de la gare 66
1920 Martigny
info@regionalps.ch</v>
      </c>
      <c r="K142" s="19" t="str">
        <f>Tabelle22456[[#This Row],[TITEL]]</f>
        <v>REGIONALPS SA</v>
      </c>
      <c r="L142" s="19" t="str">
        <f>Tabelle22456[[#This Row],[ADRESSE]]</f>
        <v xml:space="preserve">Avenue de la gare 66
1920 Martigny
</v>
      </c>
      <c r="M142" s="19" t="str">
        <f>CONCATENATE(Tabelle22456[[#This Row],[E-Mail]],"; ")</f>
        <v xml:space="preserve">info@regionalps.ch; </v>
      </c>
    </row>
    <row r="143" spans="1:13" ht="63.75" hidden="1">
      <c r="A143" s="6"/>
      <c r="B143" s="6">
        <v>6</v>
      </c>
      <c r="C143" s="6" t="s">
        <v>179</v>
      </c>
      <c r="D143" s="6"/>
      <c r="E143" s="7" t="s">
        <v>337</v>
      </c>
      <c r="F143" s="8" t="s">
        <v>338</v>
      </c>
      <c r="G143" s="8" t="s">
        <v>339</v>
      </c>
      <c r="H143" s="6"/>
      <c r="I143" s="19" t="str">
        <f>Tabelle22456[[#This Row],[TITEL]]</f>
        <v>REGO Regiobus AG</v>
      </c>
      <c r="J143" s="20" t="str">
        <f t="shared" si="2"/>
        <v>Tannenstrasse 5
Postfach 1091
9200 Gossau 2
info@regiobus.ch</v>
      </c>
      <c r="K143" s="19" t="str">
        <f>Tabelle22456[[#This Row],[TITEL]]</f>
        <v>REGO Regiobus AG</v>
      </c>
      <c r="L143" s="19" t="str">
        <f>Tabelle22456[[#This Row],[ADRESSE]]</f>
        <v xml:space="preserve">Tannenstrasse 5
Postfach 1091
9200 Gossau 2
</v>
      </c>
      <c r="M143" s="19" t="str">
        <f>CONCATENATE(Tabelle22456[[#This Row],[E-Mail]],"; ")</f>
        <v xml:space="preserve">info@regiobus.ch; </v>
      </c>
    </row>
    <row r="144" spans="1:13" ht="63.75">
      <c r="A144" s="6"/>
      <c r="B144" s="6">
        <v>6</v>
      </c>
      <c r="C144" s="6" t="s">
        <v>179</v>
      </c>
      <c r="D144" s="6"/>
      <c r="E144" s="7" t="s">
        <v>340</v>
      </c>
      <c r="F144" s="8" t="s">
        <v>341</v>
      </c>
      <c r="G144" s="25" t="s">
        <v>874</v>
      </c>
      <c r="H144" s="6"/>
      <c r="I144" s="19" t="str">
        <f>Tabelle22456[[#This Row],[TITEL]]</f>
        <v xml:space="preserve">RhB Rhätische Bahn AG </v>
      </c>
      <c r="J144" s="20" t="str">
        <f t="shared" si="2"/>
        <v xml:space="preserve">Bahnhofstrasse 25
Postfach
7002 Chur
info@rhb.ch </v>
      </c>
      <c r="K144" s="19" t="str">
        <f>Tabelle22456[[#This Row],[TITEL]]</f>
        <v xml:space="preserve">RhB Rhätische Bahn AG </v>
      </c>
      <c r="L144" s="19" t="str">
        <f>Tabelle22456[[#This Row],[ADRESSE]]</f>
        <v xml:space="preserve">Bahnhofstrasse 25
Postfach
7002 Chur
</v>
      </c>
      <c r="M144" s="19" t="str">
        <f>CONCATENATE(Tabelle22456[[#This Row],[E-Mail]],"; ")</f>
        <v xml:space="preserve">info@rhb.ch ; </v>
      </c>
    </row>
    <row r="145" spans="1:13" ht="63.75" hidden="1">
      <c r="A145" s="6"/>
      <c r="B145" s="6">
        <v>6</v>
      </c>
      <c r="C145" s="6" t="s">
        <v>179</v>
      </c>
      <c r="D145" s="6"/>
      <c r="E145" s="7" t="s">
        <v>342</v>
      </c>
      <c r="F145" s="8" t="s">
        <v>343</v>
      </c>
      <c r="G145" s="8" t="s">
        <v>344</v>
      </c>
      <c r="H145" s="6"/>
      <c r="I145" s="19" t="str">
        <f>Tabelle22456[[#This Row],[TITEL]]</f>
        <v>RVBW Regionale Verkehrsbetriebe Baden-Wettingen AG</v>
      </c>
      <c r="J145" s="20" t="str">
        <f t="shared" si="2"/>
        <v>Halbartenstrasse 5
Postfach
5430 Wettingen 1
info@rvbw.ch</v>
      </c>
      <c r="K145" s="19" t="str">
        <f>Tabelle22456[[#This Row],[TITEL]]</f>
        <v>RVBW Regionale Verkehrsbetriebe Baden-Wettingen AG</v>
      </c>
      <c r="L145" s="19" t="str">
        <f>Tabelle22456[[#This Row],[ADRESSE]]</f>
        <v xml:space="preserve">Halbartenstrasse 5
Postfach
5430 Wettingen 1
</v>
      </c>
      <c r="M145" s="19" t="str">
        <f>CONCATENATE(Tabelle22456[[#This Row],[E-Mail]],"; ")</f>
        <v xml:space="preserve">info@rvbw.ch; </v>
      </c>
    </row>
    <row r="146" spans="1:13" ht="63.75" hidden="1">
      <c r="A146" s="6"/>
      <c r="B146" s="6">
        <v>6</v>
      </c>
      <c r="C146" s="6" t="s">
        <v>179</v>
      </c>
      <c r="D146" s="6"/>
      <c r="E146" s="7" t="s">
        <v>346</v>
      </c>
      <c r="F146" s="8" t="s">
        <v>1339</v>
      </c>
      <c r="G146" s="8" t="s">
        <v>1337</v>
      </c>
      <c r="H146" s="6"/>
      <c r="I146" s="19" t="str">
        <f>Tabelle22456[[#This Row],[TITEL]]</f>
        <v>SBB GmbH</v>
      </c>
      <c r="J146" s="20" t="str">
        <f t="shared" si="2"/>
        <v>Bücklestraße 1b
78462 Konstanz
Deutschland
info@sbb-deutschland.de</v>
      </c>
      <c r="K146" s="19" t="str">
        <f>Tabelle22456[[#This Row],[TITEL]]</f>
        <v>SBB GmbH</v>
      </c>
      <c r="L146" s="19" t="str">
        <f>Tabelle22456[[#This Row],[ADRESSE]]</f>
        <v xml:space="preserve">Bücklestraße 1b
78462 Konstanz
Deutschland
</v>
      </c>
      <c r="M146" s="19" t="str">
        <f>CONCATENATE(Tabelle22456[[#This Row],[E-Mail]],"; ")</f>
        <v xml:space="preserve">info@sbb-deutschland.de; </v>
      </c>
    </row>
    <row r="147" spans="1:13" ht="63.75" hidden="1">
      <c r="A147" s="6"/>
      <c r="B147" s="6">
        <v>6</v>
      </c>
      <c r="C147" s="6" t="s">
        <v>179</v>
      </c>
      <c r="D147" s="6"/>
      <c r="E147" s="7" t="s">
        <v>347</v>
      </c>
      <c r="F147" s="8" t="s">
        <v>1244</v>
      </c>
      <c r="G147" s="8" t="s">
        <v>348</v>
      </c>
      <c r="H147" s="6"/>
      <c r="I147" s="19" t="str">
        <f>Tabelle22456[[#This Row],[TITEL]]</f>
        <v>SBG SüdbadenBus GmbH</v>
      </c>
      <c r="J147" s="20" t="str">
        <f t="shared" si="2"/>
        <v>Bahnhofstraße 3, 
78048 Villingen
Deutschland
nl-wt@suedbadenbus.de</v>
      </c>
      <c r="K147" s="19" t="str">
        <f>Tabelle22456[[#This Row],[TITEL]]</f>
        <v>SBG SüdbadenBus GmbH</v>
      </c>
      <c r="L147" s="19" t="str">
        <f>Tabelle22456[[#This Row],[ADRESSE]]</f>
        <v xml:space="preserve">Bahnhofstraße 3, 
78048 Villingen
Deutschland
</v>
      </c>
      <c r="M147" s="19" t="str">
        <f>CONCATENATE(Tabelle22456[[#This Row],[E-Mail]],"; ")</f>
        <v xml:space="preserve">nl-wt@suedbadenbus.de; </v>
      </c>
    </row>
    <row r="148" spans="1:13" ht="76.5" hidden="1">
      <c r="A148" s="6"/>
      <c r="B148" s="6">
        <v>6</v>
      </c>
      <c r="C148" s="6" t="s">
        <v>179</v>
      </c>
      <c r="D148" s="6"/>
      <c r="E148" s="7" t="s">
        <v>351</v>
      </c>
      <c r="F148" s="8" t="s">
        <v>877</v>
      </c>
      <c r="G148" s="8" t="s">
        <v>1228</v>
      </c>
      <c r="H148" s="6"/>
      <c r="I148" s="19" t="str">
        <f>Tabelle22456[[#This Row],[TITEL]]</f>
        <v>SBW Stadtbus Winterthur</v>
      </c>
      <c r="J148" s="20" t="str">
        <f t="shared" si="2"/>
        <v>Stadt Winterthur 
Grüzefeldstrasse 35
Postfach
8403 Winterthur
stadtbus.winterthur@win.ch</v>
      </c>
      <c r="K148" s="19" t="str">
        <f>Tabelle22456[[#This Row],[TITEL]]</f>
        <v>SBW Stadtbus Winterthur</v>
      </c>
      <c r="L148" s="19" t="str">
        <f>Tabelle22456[[#This Row],[ADRESSE]]</f>
        <v xml:space="preserve">Stadt Winterthur 
Grüzefeldstrasse 35
Postfach
8403 Winterthur
</v>
      </c>
      <c r="M148" s="19" t="str">
        <f>CONCATENATE(Tabelle22456[[#This Row],[E-Mail]],"; ")</f>
        <v xml:space="preserve">stadtbus.winterthur@win.ch; </v>
      </c>
    </row>
    <row r="149" spans="1:13" ht="51">
      <c r="A149" s="6"/>
      <c r="B149" s="6">
        <v>6</v>
      </c>
      <c r="C149" s="6" t="s">
        <v>179</v>
      </c>
      <c r="D149" s="6"/>
      <c r="E149" s="7" t="s">
        <v>352</v>
      </c>
      <c r="F149" s="8" t="s">
        <v>353</v>
      </c>
      <c r="G149" s="25" t="s">
        <v>354</v>
      </c>
      <c r="H149" s="6"/>
      <c r="I149" s="19" t="str">
        <f>Tabelle22456[[#This Row],[TITEL]]</f>
        <v xml:space="preserve">Schweizerische Bundesbahnen SBB AG
Kommunikation, Public Affairs und Regulation
</v>
      </c>
      <c r="J149" s="20" t="str">
        <f t="shared" si="2"/>
        <v>Hilfikerstrasse 1
3000 Bern 65
stellungnahmen@sbb.ch</v>
      </c>
      <c r="K149" s="19" t="str">
        <f>Tabelle22456[[#This Row],[TITEL]]</f>
        <v xml:space="preserve">Schweizerische Bundesbahnen SBB AG
Kommunikation, Public Affairs und Regulation
</v>
      </c>
      <c r="L149" s="19" t="str">
        <f>Tabelle22456[[#This Row],[ADRESSE]]</f>
        <v xml:space="preserve">Hilfikerstrasse 1
3000 Bern 65
</v>
      </c>
      <c r="M149" s="19" t="str">
        <f>CONCATENATE(Tabelle22456[[#This Row],[E-Mail]],"; ")</f>
        <v xml:space="preserve">stellungnahmen@sbb.ch; </v>
      </c>
    </row>
    <row r="150" spans="1:13" ht="51" hidden="1">
      <c r="A150" s="6"/>
      <c r="B150" s="6">
        <v>6</v>
      </c>
      <c r="C150" s="6" t="s">
        <v>179</v>
      </c>
      <c r="D150" s="6"/>
      <c r="E150" s="7" t="s">
        <v>355</v>
      </c>
      <c r="F150" s="8" t="s">
        <v>356</v>
      </c>
      <c r="G150" s="8" t="s">
        <v>357</v>
      </c>
      <c r="H150" s="6"/>
      <c r="I150" s="19" t="str">
        <f>Tabelle22456[[#This Row],[TITEL]]</f>
        <v>SGV Schifffahrtsgesellschaft des Vierwaldstättersees AG</v>
      </c>
      <c r="J150" s="20" t="str">
        <f t="shared" si="2"/>
        <v>Werftestrasse 5
6002 Luzern
info@lakelucerne.ch</v>
      </c>
      <c r="K150" s="19" t="str">
        <f>Tabelle22456[[#This Row],[TITEL]]</f>
        <v>SGV Schifffahrtsgesellschaft des Vierwaldstättersees AG</v>
      </c>
      <c r="L150" s="19" t="str">
        <f>Tabelle22456[[#This Row],[ADRESSE]]</f>
        <v xml:space="preserve">Werftestrasse 5
6002 Luzern
</v>
      </c>
      <c r="M150" s="19" t="str">
        <f>CONCATENATE(Tabelle22456[[#This Row],[E-Mail]],"; ")</f>
        <v xml:space="preserve">info@lakelucerne.ch; </v>
      </c>
    </row>
    <row r="151" spans="1:13" ht="63.75" hidden="1">
      <c r="A151" s="6"/>
      <c r="B151" s="6">
        <v>6</v>
      </c>
      <c r="C151" s="6" t="s">
        <v>179</v>
      </c>
      <c r="D151" s="6"/>
      <c r="E151" s="7" t="s">
        <v>358</v>
      </c>
      <c r="F151" s="8" t="s">
        <v>359</v>
      </c>
      <c r="G151" s="8" t="s">
        <v>360</v>
      </c>
      <c r="H151" s="6"/>
      <c r="I151" s="19" t="str">
        <f>Tabelle22456[[#This Row],[TITEL]]</f>
        <v xml:space="preserve">SMC 
Compagnie de Chemin de Fer et d'Autobus Sierre-Montana-Crans SA
</v>
      </c>
      <c r="J151" s="20" t="str">
        <f t="shared" si="2"/>
        <v>Av. de la Gare 28
Case postale 362
3963 Crans-Montana 1
info@cie-smc.ch</v>
      </c>
      <c r="K151" s="19" t="str">
        <f>Tabelle22456[[#This Row],[TITEL]]</f>
        <v xml:space="preserve">SMC 
Compagnie de Chemin de Fer et d'Autobus Sierre-Montana-Crans SA
</v>
      </c>
      <c r="L151" s="19" t="str">
        <f>Tabelle22456[[#This Row],[ADRESSE]]</f>
        <v xml:space="preserve">Av. de la Gare 28
Case postale 362
3963 Crans-Montana 1
</v>
      </c>
      <c r="M151" s="19" t="str">
        <f>CONCATENATE(Tabelle22456[[#This Row],[E-Mail]],"; ")</f>
        <v xml:space="preserve">info@cie-smc.ch; </v>
      </c>
    </row>
    <row r="152" spans="1:13" ht="51" hidden="1">
      <c r="A152" s="6"/>
      <c r="B152" s="6">
        <v>6</v>
      </c>
      <c r="C152" s="6" t="s">
        <v>179</v>
      </c>
      <c r="D152" s="6"/>
      <c r="E152" s="7" t="s">
        <v>361</v>
      </c>
      <c r="F152" s="8" t="s">
        <v>362</v>
      </c>
      <c r="G152" s="8" t="s">
        <v>363</v>
      </c>
      <c r="H152" s="6"/>
      <c r="I152" s="19" t="str">
        <f>Tabelle22456[[#This Row],[TITEL]]</f>
        <v xml:space="preserve">SMtS
Funiculaire Saint-Imier - Mont-Soleil SA
</v>
      </c>
      <c r="J152" s="20" t="str">
        <f t="shared" si="2"/>
        <v>Case postale 102
2610 St-Imier
info@funisolaire.ch</v>
      </c>
      <c r="K152" s="19" t="str">
        <f>Tabelle22456[[#This Row],[TITEL]]</f>
        <v xml:space="preserve">SMtS
Funiculaire Saint-Imier - Mont-Soleil SA
</v>
      </c>
      <c r="L152" s="19" t="str">
        <f>Tabelle22456[[#This Row],[ADRESSE]]</f>
        <v xml:space="preserve">Case postale 102
2610 St-Imier
</v>
      </c>
      <c r="M152" s="19" t="str">
        <f>CONCATENATE(Tabelle22456[[#This Row],[E-Mail]],"; ")</f>
        <v xml:space="preserve">info@funisolaire.ch; </v>
      </c>
    </row>
    <row r="153" spans="1:13" ht="51" hidden="1">
      <c r="A153" s="6"/>
      <c r="B153" s="6">
        <v>6</v>
      </c>
      <c r="C153" s="6" t="s">
        <v>179</v>
      </c>
      <c r="D153" s="6"/>
      <c r="E153" s="7" t="s">
        <v>364</v>
      </c>
      <c r="F153" s="8" t="s">
        <v>365</v>
      </c>
      <c r="G153" s="8" t="s">
        <v>366</v>
      </c>
      <c r="H153" s="6"/>
      <c r="I153" s="19" t="str">
        <f>Tabelle22456[[#This Row],[TITEL]]</f>
        <v xml:space="preserve">SNL
Società navigazione del Lago di Lugano
</v>
      </c>
      <c r="J153" s="20" t="str">
        <f t="shared" si="2"/>
        <v>Via Castagnola 12
6906 Lugano
info@lakelugano.ch</v>
      </c>
      <c r="K153" s="19" t="str">
        <f>Tabelle22456[[#This Row],[TITEL]]</f>
        <v xml:space="preserve">SNL
Società navigazione del Lago di Lugano
</v>
      </c>
      <c r="L153" s="19" t="str">
        <f>Tabelle22456[[#This Row],[ADRESSE]]</f>
        <v xml:space="preserve">Via Castagnola 12
6906 Lugano
</v>
      </c>
      <c r="M153" s="19" t="str">
        <f>CONCATENATE(Tabelle22456[[#This Row],[E-Mail]],"; ")</f>
        <v xml:space="preserve">info@lakelugano.ch; </v>
      </c>
    </row>
    <row r="154" spans="1:13" ht="51">
      <c r="A154" s="6"/>
      <c r="B154" s="6">
        <v>6</v>
      </c>
      <c r="C154" s="6" t="s">
        <v>179</v>
      </c>
      <c r="D154" s="6"/>
      <c r="E154" s="7" t="s">
        <v>367</v>
      </c>
      <c r="F154" s="8" t="s">
        <v>368</v>
      </c>
      <c r="G154" s="25" t="s">
        <v>369</v>
      </c>
      <c r="H154" s="6"/>
      <c r="I154" s="19" t="str">
        <f>Tabelle22456[[#This Row],[TITEL]]</f>
        <v>SOB Schweizerische Südostbahn AG</v>
      </c>
      <c r="J154" s="20" t="str">
        <f t="shared" si="2"/>
        <v xml:space="preserve">Bahnhofplatz 1a
9001 St. Gallen
info@sob.ch </v>
      </c>
      <c r="K154" s="19" t="str">
        <f>Tabelle22456[[#This Row],[TITEL]]</f>
        <v>SOB Schweizerische Südostbahn AG</v>
      </c>
      <c r="L154" s="19" t="str">
        <f>Tabelle22456[[#This Row],[ADRESSE]]</f>
        <v xml:space="preserve">Bahnhofplatz 1a
9001 St. Gallen
</v>
      </c>
      <c r="M154" s="19" t="str">
        <f>CONCATENATE(Tabelle22456[[#This Row],[E-Mail]],"; ")</f>
        <v xml:space="preserve">info@sob.ch ; </v>
      </c>
    </row>
    <row r="155" spans="1:13" ht="63.75" hidden="1">
      <c r="A155" s="6"/>
      <c r="B155" s="6">
        <v>6</v>
      </c>
      <c r="C155" s="6" t="s">
        <v>179</v>
      </c>
      <c r="D155" s="6"/>
      <c r="E155" s="7" t="s">
        <v>370</v>
      </c>
      <c r="F155" s="8" t="s">
        <v>1220</v>
      </c>
      <c r="G155" s="8" t="s">
        <v>1221</v>
      </c>
      <c r="H155" s="6"/>
      <c r="I155" s="19" t="str">
        <f>Tabelle22456[[#This Row],[TITEL]]</f>
        <v>SRI Luftseilbahngenossenschaft Illgau</v>
      </c>
      <c r="J155" s="20" t="str">
        <f t="shared" si="2"/>
        <v>c/o Ernst Betschart
Im Dörfli
6434 Illgau
ernst-betschart@bluewin.ch</v>
      </c>
      <c r="K155" s="19" t="str">
        <f>Tabelle22456[[#This Row],[TITEL]]</f>
        <v>SRI Luftseilbahngenossenschaft Illgau</v>
      </c>
      <c r="L155" s="19" t="str">
        <f>Tabelle22456[[#This Row],[ADRESSE]]</f>
        <v xml:space="preserve">c/o Ernst Betschart
Im Dörfli
6434 Illgau
</v>
      </c>
      <c r="M155" s="19" t="str">
        <f>CONCATENATE(Tabelle22456[[#This Row],[E-Mail]],"; ")</f>
        <v xml:space="preserve">ernst-betschart@bluewin.ch; </v>
      </c>
    </row>
    <row r="156" spans="1:13" ht="51" hidden="1">
      <c r="A156" s="6"/>
      <c r="B156" s="6">
        <v>6</v>
      </c>
      <c r="C156" s="6" t="s">
        <v>179</v>
      </c>
      <c r="D156" s="6"/>
      <c r="E156" s="7" t="s">
        <v>1198</v>
      </c>
      <c r="F156" s="8" t="s">
        <v>1219</v>
      </c>
      <c r="G156" s="8" t="s">
        <v>323</v>
      </c>
      <c r="H156" s="6"/>
      <c r="I156" s="19" t="str">
        <f>Tabelle22456[[#This Row],[TITEL]]</f>
        <v>STI Bus AG</v>
      </c>
      <c r="J156" s="20" t="str">
        <f t="shared" si="2"/>
        <v>Grabenstrasse 36
3601 Thun
info@stibus.ch</v>
      </c>
      <c r="K156" s="19" t="str">
        <f>Tabelle22456[[#This Row],[TITEL]]</f>
        <v>STI Bus AG</v>
      </c>
      <c r="L156" s="19" t="str">
        <f>Tabelle22456[[#This Row],[ADRESSE]]</f>
        <v xml:space="preserve">Grabenstrasse 36
3601 Thun
</v>
      </c>
      <c r="M156" s="19" t="str">
        <f>CONCATENATE(Tabelle22456[[#This Row],[E-Mail]],"; ")</f>
        <v xml:space="preserve">info@stibus.ch; </v>
      </c>
    </row>
    <row r="157" spans="1:13" ht="51" hidden="1">
      <c r="A157" s="6"/>
      <c r="B157" s="6">
        <v>6</v>
      </c>
      <c r="C157" s="6" t="s">
        <v>179</v>
      </c>
      <c r="D157" s="6"/>
      <c r="E157" s="7" t="s">
        <v>878</v>
      </c>
      <c r="F157" s="8" t="s">
        <v>371</v>
      </c>
      <c r="G157" s="8" t="s">
        <v>372</v>
      </c>
      <c r="H157" s="6"/>
      <c r="I157" s="19" t="str">
        <f>Tabelle22456[[#This Row],[TITEL]]</f>
        <v>StSS Standseilbahn Schwyz - Stoos AG</v>
      </c>
      <c r="J157" s="20" t="str">
        <f t="shared" si="2"/>
        <v>Stoosplatz 1
6433 Stoos
info@stoos.ch</v>
      </c>
      <c r="K157" s="19" t="str">
        <f>Tabelle22456[[#This Row],[TITEL]]</f>
        <v>StSS Standseilbahn Schwyz - Stoos AG</v>
      </c>
      <c r="L157" s="19" t="str">
        <f>Tabelle22456[[#This Row],[ADRESSE]]</f>
        <v xml:space="preserve">Stoosplatz 1
6433 Stoos
</v>
      </c>
      <c r="M157" s="19" t="str">
        <f>CONCATENATE(Tabelle22456[[#This Row],[E-Mail]],"; ")</f>
        <v xml:space="preserve">info@stoos.ch; </v>
      </c>
    </row>
    <row r="158" spans="1:13" ht="63.75">
      <c r="A158" s="6"/>
      <c r="B158" s="6">
        <v>6</v>
      </c>
      <c r="C158" s="6" t="s">
        <v>179</v>
      </c>
      <c r="D158" s="6"/>
      <c r="E158" s="7" t="s">
        <v>1195</v>
      </c>
      <c r="F158" s="6" t="s">
        <v>1196</v>
      </c>
      <c r="G158" s="25" t="s">
        <v>1197</v>
      </c>
      <c r="H158" s="6"/>
      <c r="I158" s="19" t="str">
        <f>Tabelle22456[[#This Row],[TITEL]]</f>
        <v>Sursee-Triengen-Bahn AG</v>
      </c>
      <c r="J158" s="20" t="str">
        <f t="shared" si="2"/>
        <v>Bahnhofstrasse 9
6234 Triengen
info@sursee-triengen-bahn.ch</v>
      </c>
      <c r="K158" s="19" t="str">
        <f>Tabelle22456[[#This Row],[TITEL]]</f>
        <v>Sursee-Triengen-Bahn AG</v>
      </c>
      <c r="L158" s="19" t="str">
        <f>Tabelle22456[[#This Row],[ADRESSE]]</f>
        <v xml:space="preserve">Bahnhofstrasse 9
6234 Triengen
</v>
      </c>
      <c r="M158" s="19" t="str">
        <f>CONCATENATE(Tabelle22456[[#This Row],[E-Mail]],"; ")</f>
        <v xml:space="preserve">info@sursee-triengen-bahn.ch; </v>
      </c>
    </row>
    <row r="159" spans="1:13" ht="63.75" hidden="1">
      <c r="A159" s="6"/>
      <c r="B159" s="6">
        <v>6</v>
      </c>
      <c r="C159" s="6" t="s">
        <v>179</v>
      </c>
      <c r="D159" s="6"/>
      <c r="E159" s="7" t="s">
        <v>373</v>
      </c>
      <c r="F159" s="8" t="s">
        <v>374</v>
      </c>
      <c r="G159" s="8" t="s">
        <v>1229</v>
      </c>
      <c r="H159" s="6"/>
      <c r="I159" s="19" t="str">
        <f>Tabelle22456[[#This Row],[TITEL]]</f>
        <v>SVB Städtische Verkehrsbetriebe Bern (bernmobil)</v>
      </c>
      <c r="J159" s="20" t="str">
        <f t="shared" si="2"/>
        <v>Eigerplatz 3
3000 Bern 14
kommunikation@bernmobil.ch</v>
      </c>
      <c r="K159" s="19" t="str">
        <f>Tabelle22456[[#This Row],[TITEL]]</f>
        <v>SVB Städtische Verkehrsbetriebe Bern (bernmobil)</v>
      </c>
      <c r="L159" s="19" t="str">
        <f>Tabelle22456[[#This Row],[ADRESSE]]</f>
        <v xml:space="preserve">Eigerplatz 3
3000 Bern 14
</v>
      </c>
      <c r="M159" s="19" t="str">
        <f>CONCATENATE(Tabelle22456[[#This Row],[E-Mail]],"; ")</f>
        <v xml:space="preserve">kommunikation@bernmobil.ch; </v>
      </c>
    </row>
    <row r="160" spans="1:13" ht="51">
      <c r="A160" s="6"/>
      <c r="B160" s="6">
        <v>6</v>
      </c>
      <c r="C160" s="6" t="s">
        <v>179</v>
      </c>
      <c r="D160" s="6"/>
      <c r="E160" s="7" t="s">
        <v>375</v>
      </c>
      <c r="F160" s="8" t="s">
        <v>376</v>
      </c>
      <c r="G160" s="25" t="s">
        <v>377</v>
      </c>
      <c r="H160" s="6"/>
      <c r="I160" s="19" t="str">
        <f>Tabelle22456[[#This Row],[TITEL]]</f>
        <v>SZU Sihltal Zürich Uetliberg Bahn AG</v>
      </c>
      <c r="J160" s="20" t="str">
        <f t="shared" si="2"/>
        <v>Wolframplatz 21
8045 Zürich
info@szu.ch</v>
      </c>
      <c r="K160" s="19" t="str">
        <f>Tabelle22456[[#This Row],[TITEL]]</f>
        <v>SZU Sihltal Zürich Uetliberg Bahn AG</v>
      </c>
      <c r="L160" s="19" t="str">
        <f>Tabelle22456[[#This Row],[ADRESSE]]</f>
        <v xml:space="preserve">Wolframplatz 21
8045 Zürich
</v>
      </c>
      <c r="M160" s="19" t="str">
        <f>CONCATENATE(Tabelle22456[[#This Row],[E-Mail]],"; ")</f>
        <v xml:space="preserve">info@szu.ch; </v>
      </c>
    </row>
    <row r="161" spans="1:13" ht="51" hidden="1">
      <c r="A161" s="6"/>
      <c r="B161" s="6">
        <v>6</v>
      </c>
      <c r="C161" s="6" t="s">
        <v>179</v>
      </c>
      <c r="D161" s="6"/>
      <c r="E161" s="7" t="s">
        <v>378</v>
      </c>
      <c r="F161" s="7" t="s">
        <v>379</v>
      </c>
      <c r="G161" s="8" t="s">
        <v>879</v>
      </c>
      <c r="H161" s="6"/>
      <c r="I161" s="19" t="str">
        <f>Tabelle22456[[#This Row],[TITEL]]</f>
        <v xml:space="preserve">TDCA Téléphérique Dorénaz - Champex d'Alesse
Commune de Dorénaz
</v>
      </c>
      <c r="J161" s="20" t="str">
        <f t="shared" si="2"/>
        <v>Administration communale
1905 Dorénaz
commune@dorenaz.ch</v>
      </c>
      <c r="K161" s="19" t="str">
        <f>Tabelle22456[[#This Row],[TITEL]]</f>
        <v xml:space="preserve">TDCA Téléphérique Dorénaz - Champex d'Alesse
Commune de Dorénaz
</v>
      </c>
      <c r="L161" s="19" t="str">
        <f>Tabelle22456[[#This Row],[ADRESSE]]</f>
        <v xml:space="preserve">Administration communale
1905 Dorénaz
</v>
      </c>
      <c r="M161" s="19" t="str">
        <f>CONCATENATE(Tabelle22456[[#This Row],[E-Mail]],"; ")</f>
        <v xml:space="preserve">commune@dorenaz.ch; </v>
      </c>
    </row>
    <row r="162" spans="1:13" ht="51" hidden="1">
      <c r="A162" s="6"/>
      <c r="B162" s="6">
        <v>6</v>
      </c>
      <c r="C162" s="6" t="s">
        <v>179</v>
      </c>
      <c r="D162" s="6"/>
      <c r="E162" s="7" t="s">
        <v>380</v>
      </c>
      <c r="F162" s="8" t="s">
        <v>381</v>
      </c>
      <c r="G162" s="8" t="s">
        <v>382</v>
      </c>
      <c r="H162" s="6"/>
      <c r="I162" s="19" t="str">
        <f>Tabelle22456[[#This Row],[TITEL]]</f>
        <v>Thurbo AG</v>
      </c>
      <c r="J162" s="20" t="str">
        <f t="shared" si="2"/>
        <v xml:space="preserve">Bahnhofstrasse 31
8280  Kreuzlingen
hallo@thurbo.ch </v>
      </c>
      <c r="K162" s="19" t="str">
        <f>Tabelle22456[[#This Row],[TITEL]]</f>
        <v>Thurbo AG</v>
      </c>
      <c r="L162" s="19" t="str">
        <f>Tabelle22456[[#This Row],[ADRESSE]]</f>
        <v xml:space="preserve">Bahnhofstrasse 31
8280  Kreuzlingen
</v>
      </c>
      <c r="M162" s="19" t="str">
        <f>CONCATENATE(Tabelle22456[[#This Row],[E-Mail]],"; ")</f>
        <v xml:space="preserve">hallo@thurbo.ch ; </v>
      </c>
    </row>
    <row r="163" spans="1:13" ht="63.75">
      <c r="A163" s="6"/>
      <c r="B163" s="6">
        <v>6</v>
      </c>
      <c r="C163" s="6" t="s">
        <v>179</v>
      </c>
      <c r="D163" s="6"/>
      <c r="E163" s="7" t="s">
        <v>383</v>
      </c>
      <c r="F163" s="8" t="s">
        <v>384</v>
      </c>
      <c r="G163" s="25" t="s">
        <v>385</v>
      </c>
      <c r="H163" s="6"/>
      <c r="I163" s="19" t="str">
        <f>Tabelle22456[[#This Row],[TITEL]]</f>
        <v>TL Transports publics de la Région Lausannoise sa</v>
      </c>
      <c r="J163" s="20" t="str">
        <f t="shared" si="2"/>
        <v>Chemin du Closel 15
Case postale
1020 Renens 1
secrdir@t-l.ch</v>
      </c>
      <c r="K163" s="19" t="str">
        <f>Tabelle22456[[#This Row],[TITEL]]</f>
        <v>TL Transports publics de la Région Lausannoise sa</v>
      </c>
      <c r="L163" s="19" t="str">
        <f>Tabelle22456[[#This Row],[ADRESSE]]</f>
        <v xml:space="preserve">Chemin du Closel 15
Case postale
1020 Renens 1
</v>
      </c>
      <c r="M163" s="19" t="str">
        <f>CONCATENATE(Tabelle22456[[#This Row],[E-Mail]],"; ")</f>
        <v xml:space="preserve">secrdir@t-l.ch; </v>
      </c>
    </row>
    <row r="164" spans="1:13" ht="51">
      <c r="A164" s="6"/>
      <c r="B164" s="6">
        <v>6</v>
      </c>
      <c r="C164" s="6" t="s">
        <v>179</v>
      </c>
      <c r="D164" s="6"/>
      <c r="E164" s="7" t="s">
        <v>386</v>
      </c>
      <c r="F164" s="8" t="s">
        <v>1283</v>
      </c>
      <c r="G164" s="25" t="s">
        <v>387</v>
      </c>
      <c r="H164" s="6"/>
      <c r="I164" s="19" t="str">
        <f>Tabelle22456[[#This Row],[TITEL]]</f>
        <v>TMR Transports de Martigny et Régions SA</v>
      </c>
      <c r="J164" s="20" t="str">
        <f t="shared" si="2"/>
        <v>Avenue de la Gare 66
1920 Martigny 
info@tmrsa.ch</v>
      </c>
      <c r="K164" s="19" t="str">
        <f>Tabelle22456[[#This Row],[TITEL]]</f>
        <v>TMR Transports de Martigny et Régions SA</v>
      </c>
      <c r="L164" s="19" t="str">
        <f>Tabelle22456[[#This Row],[ADRESSE]]</f>
        <v xml:space="preserve">Avenue de la Gare 66
1920 Martigny 
</v>
      </c>
      <c r="M164" s="19" t="str">
        <f>CONCATENATE(Tabelle22456[[#This Row],[E-Mail]],"; ")</f>
        <v xml:space="preserve">info@tmrsa.ch; </v>
      </c>
    </row>
    <row r="165" spans="1:13" ht="63.75">
      <c r="A165" s="6"/>
      <c r="B165" s="6">
        <v>6</v>
      </c>
      <c r="C165" s="6" t="s">
        <v>179</v>
      </c>
      <c r="D165" s="6"/>
      <c r="E165" s="7" t="s">
        <v>388</v>
      </c>
      <c r="F165" s="8" t="s">
        <v>1342</v>
      </c>
      <c r="G165" s="25" t="s">
        <v>389</v>
      </c>
      <c r="H165" s="6"/>
      <c r="I165" s="19" t="str">
        <f>Tabelle22456[[#This Row],[TITEL]]</f>
        <v>TPC Transports Publics du Chablais SA</v>
      </c>
      <c r="J165" s="20" t="str">
        <f t="shared" si="2"/>
        <v>Place de la Gare 5
Case postale 85
1860 Aigle
info@tpc.ch</v>
      </c>
      <c r="K165" s="19" t="str">
        <f>Tabelle22456[[#This Row],[TITEL]]</f>
        <v>TPC Transports Publics du Chablais SA</v>
      </c>
      <c r="L165" s="19" t="str">
        <f>Tabelle22456[[#This Row],[ADRESSE]]</f>
        <v xml:space="preserve">Place de la Gare 5
Case postale 85
1860 Aigle
</v>
      </c>
      <c r="M165" s="19" t="str">
        <f>CONCATENATE(Tabelle22456[[#This Row],[E-Mail]],"; ")</f>
        <v xml:space="preserve">info@tpc.ch; </v>
      </c>
    </row>
    <row r="166" spans="1:13" ht="51">
      <c r="A166" s="6"/>
      <c r="B166" s="6">
        <v>6</v>
      </c>
      <c r="C166" s="6" t="s">
        <v>179</v>
      </c>
      <c r="D166" s="6"/>
      <c r="E166" s="7" t="s">
        <v>390</v>
      </c>
      <c r="F166" s="8" t="s">
        <v>1284</v>
      </c>
      <c r="G166" s="25" t="s">
        <v>391</v>
      </c>
      <c r="H166" s="6"/>
      <c r="I166" s="19" t="str">
        <f>Tabelle22456[[#This Row],[TITEL]]</f>
        <v>TPF Transports publics fribourgeois Trafic</v>
      </c>
      <c r="J166" s="20" t="str">
        <f t="shared" si="2"/>
        <v>Route du Vieux-Canal 6
1762 Givisiez
tpf@tpf.ch</v>
      </c>
      <c r="K166" s="19" t="str">
        <f>Tabelle22456[[#This Row],[TITEL]]</f>
        <v>TPF Transports publics fribourgeois Trafic</v>
      </c>
      <c r="L166" s="19" t="str">
        <f>Tabelle22456[[#This Row],[ADRESSE]]</f>
        <v xml:space="preserve">Route du Vieux-Canal 6
1762 Givisiez
</v>
      </c>
      <c r="M166" s="19" t="str">
        <f>CONCATENATE(Tabelle22456[[#This Row],[E-Mail]],"; ")</f>
        <v xml:space="preserve">tpf@tpf.ch; </v>
      </c>
    </row>
    <row r="167" spans="1:13" ht="51" hidden="1">
      <c r="A167" s="6"/>
      <c r="B167" s="6">
        <v>6</v>
      </c>
      <c r="C167" s="6" t="s">
        <v>179</v>
      </c>
      <c r="D167" s="6"/>
      <c r="E167" s="7" t="s">
        <v>392</v>
      </c>
      <c r="F167" s="8" t="s">
        <v>393</v>
      </c>
      <c r="G167" s="15" t="s">
        <v>880</v>
      </c>
      <c r="H167" s="6"/>
      <c r="I167" s="19" t="str">
        <f>Tabelle22456[[#This Row],[TITEL]]</f>
        <v>TPG Transports publics genevois (TPG)</v>
      </c>
      <c r="J167" s="20" t="str">
        <f t="shared" si="2"/>
        <v>Route de la Chapelle 1
1212 Grand-Lancy 1 GE
veillejuridique@tpg.ch</v>
      </c>
      <c r="K167" s="19" t="str">
        <f>Tabelle22456[[#This Row],[TITEL]]</f>
        <v>TPG Transports publics genevois (TPG)</v>
      </c>
      <c r="L167" s="19" t="str">
        <f>Tabelle22456[[#This Row],[ADRESSE]]</f>
        <v xml:space="preserve">Route de la Chapelle 1
1212 Grand-Lancy 1 GE
</v>
      </c>
      <c r="M167" s="19" t="str">
        <f>CONCATENATE(Tabelle22456[[#This Row],[E-Mail]],"; ")</f>
        <v xml:space="preserve">veillejuridique@tpg.ch; </v>
      </c>
    </row>
    <row r="168" spans="1:13" ht="51" hidden="1">
      <c r="A168" s="6"/>
      <c r="B168" s="6">
        <v>6</v>
      </c>
      <c r="C168" s="6" t="s">
        <v>179</v>
      </c>
      <c r="D168" s="6"/>
      <c r="E168" s="7" t="s">
        <v>394</v>
      </c>
      <c r="F168" s="8" t="s">
        <v>395</v>
      </c>
      <c r="G168" s="26" t="s">
        <v>396</v>
      </c>
      <c r="H168" s="6"/>
      <c r="I168" s="19" t="str">
        <f>Tabelle22456[[#This Row],[TITEL]]</f>
        <v>TPN Transports publics de la Région Nyonnaise SA</v>
      </c>
      <c r="J168" s="20" t="str">
        <f t="shared" si="2"/>
        <v>Rue de la Gare 45
1260 Nyon 
info@tprnov.ch</v>
      </c>
      <c r="K168" s="19" t="str">
        <f>Tabelle22456[[#This Row],[TITEL]]</f>
        <v>TPN Transports publics de la Région Nyonnaise SA</v>
      </c>
      <c r="L168" s="19" t="str">
        <f>Tabelle22456[[#This Row],[ADRESSE]]</f>
        <v xml:space="preserve">Rue de la Gare 45
1260 Nyon 
</v>
      </c>
      <c r="M168" s="19" t="str">
        <f>CONCATENATE(Tabelle22456[[#This Row],[E-Mail]],"; ")</f>
        <v xml:space="preserve">info@tprnov.ch; </v>
      </c>
    </row>
    <row r="169" spans="1:13" ht="38.25" hidden="1">
      <c r="A169" s="6"/>
      <c r="B169" s="6">
        <v>6</v>
      </c>
      <c r="C169" s="7" t="s">
        <v>179</v>
      </c>
      <c r="D169" s="7"/>
      <c r="E169" s="7" t="s">
        <v>1295</v>
      </c>
      <c r="F169" s="7" t="s">
        <v>1293</v>
      </c>
      <c r="G169" s="13" t="s">
        <v>1294</v>
      </c>
      <c r="H169" s="6"/>
      <c r="I169" s="19" t="str">
        <f>Tabelle22456[[#This Row],[TITEL]]</f>
        <v xml:space="preserve">Trasporti Pubblici Luganesi SA (TPL)
</v>
      </c>
      <c r="J169" s="20" t="str">
        <f t="shared" si="2"/>
        <v xml:space="preserve">Via Giovanni Maraini 46
6963 Pregassona 
rferroni@tplsa.ch </v>
      </c>
      <c r="K169" s="19" t="str">
        <f>Tabelle22456[[#This Row],[TITEL]]</f>
        <v xml:space="preserve">Trasporti Pubblici Luganesi SA (TPL)
</v>
      </c>
      <c r="L169" s="19" t="str">
        <f>Tabelle22456[[#This Row],[ADRESSE]]</f>
        <v>Via Giovanni Maraini 46
6963 Pregassona</v>
      </c>
      <c r="M169" s="19" t="str">
        <f>CONCATENATE(Tabelle22456[[#This Row],[E-Mail]],"; ")</f>
        <v xml:space="preserve">rferroni@tplsa.ch ; </v>
      </c>
    </row>
    <row r="170" spans="1:13" ht="51">
      <c r="A170" s="6"/>
      <c r="B170" s="6">
        <v>6</v>
      </c>
      <c r="C170" s="6" t="s">
        <v>179</v>
      </c>
      <c r="D170" s="6"/>
      <c r="E170" s="7" t="s">
        <v>397</v>
      </c>
      <c r="F170" s="7" t="s">
        <v>398</v>
      </c>
      <c r="G170" s="25" t="s">
        <v>399</v>
      </c>
      <c r="H170" s="6"/>
      <c r="I170" s="19" t="str">
        <f>Tabelle22456[[#This Row],[TITEL]]</f>
        <v xml:space="preserve">TRAVYS
Transports Vallée-de-Joux - Yverdon-les-Bains - Sainte-Croix S.A.
</v>
      </c>
      <c r="J170" s="20" t="str">
        <f t="shared" si="2"/>
        <v>Quai de la Thièle 32
1401 Yverdon-les-Bains
info@travys.ch</v>
      </c>
      <c r="K170" s="19" t="str">
        <f>Tabelle22456[[#This Row],[TITEL]]</f>
        <v xml:space="preserve">TRAVYS
Transports Vallée-de-Joux - Yverdon-les-Bains - Sainte-Croix S.A.
</v>
      </c>
      <c r="L170" s="19" t="str">
        <f>Tabelle22456[[#This Row],[ADRESSE]]</f>
        <v xml:space="preserve">Quai de la Thièle 32
1401 Yverdon-les-Bains
</v>
      </c>
      <c r="M170" s="19" t="str">
        <f>CONCATENATE(Tabelle22456[[#This Row],[E-Mail]],"; ")</f>
        <v xml:space="preserve">info@travys.ch; </v>
      </c>
    </row>
    <row r="171" spans="1:13" ht="76.5" hidden="1">
      <c r="A171" s="6"/>
      <c r="B171" s="6">
        <v>6</v>
      </c>
      <c r="C171" s="6" t="s">
        <v>179</v>
      </c>
      <c r="D171" s="6"/>
      <c r="E171" s="7" t="s">
        <v>400</v>
      </c>
      <c r="F171" s="8" t="s">
        <v>401</v>
      </c>
      <c r="G171" s="8" t="s">
        <v>402</v>
      </c>
      <c r="H171" s="6"/>
      <c r="I171" s="19" t="str">
        <f>Tabelle22456[[#This Row],[TITEL]]</f>
        <v xml:space="preserve">TRI Téléphérique Riddes-Isérables
Commune Isérables
</v>
      </c>
      <c r="J171" s="20" t="str">
        <f t="shared" si="2"/>
        <v>Administration communale
Place de la Maison de commune 1
1914 Isérables
info@iserables.ch</v>
      </c>
      <c r="K171" s="19" t="str">
        <f>Tabelle22456[[#This Row],[TITEL]]</f>
        <v xml:space="preserve">TRI Téléphérique Riddes-Isérables
Commune Isérables
</v>
      </c>
      <c r="L171" s="19" t="str">
        <f>Tabelle22456[[#This Row],[ADRESSE]]</f>
        <v xml:space="preserve">Administration communale
Place de la Maison de commune 1
1914 Isérables
</v>
      </c>
      <c r="M171" s="19" t="str">
        <f>CONCATENATE(Tabelle22456[[#This Row],[E-Mail]],"; ")</f>
        <v xml:space="preserve">info@iserables.ch; </v>
      </c>
    </row>
    <row r="172" spans="1:13" ht="51">
      <c r="A172" s="6"/>
      <c r="B172" s="6">
        <v>6</v>
      </c>
      <c r="C172" s="6" t="s">
        <v>179</v>
      </c>
      <c r="D172" s="6"/>
      <c r="E172" s="7" t="s">
        <v>403</v>
      </c>
      <c r="F172" s="8" t="s">
        <v>404</v>
      </c>
      <c r="G172" s="25" t="s">
        <v>405</v>
      </c>
      <c r="H172" s="6"/>
      <c r="I172" s="19" t="str">
        <f>Tabelle22456[[#This Row],[TITEL]]</f>
        <v>TRN Transports Publics Neuchâtelois SA (transN)</v>
      </c>
      <c r="J172" s="20" t="str">
        <f t="shared" si="2"/>
        <v>Allée des Défricheurs 3
2300 La Chaux-de-Fonds
info@transn.ch</v>
      </c>
      <c r="K172" s="19" t="str">
        <f>Tabelle22456[[#This Row],[TITEL]]</f>
        <v>TRN Transports Publics Neuchâtelois SA (transN)</v>
      </c>
      <c r="L172" s="19" t="str">
        <f>Tabelle22456[[#This Row],[ADRESSE]]</f>
        <v xml:space="preserve">Allée des Défricheurs 3
2300 La Chaux-de-Fonds
</v>
      </c>
      <c r="M172" s="19" t="str">
        <f>CONCATENATE(Tabelle22456[[#This Row],[E-Mail]],"; ")</f>
        <v xml:space="preserve">info@transn.ch; </v>
      </c>
    </row>
    <row r="173" spans="1:13" ht="51" hidden="1">
      <c r="A173" s="6"/>
      <c r="B173" s="6">
        <v>6</v>
      </c>
      <c r="C173" s="6" t="s">
        <v>179</v>
      </c>
      <c r="D173" s="6"/>
      <c r="E173" s="7" t="s">
        <v>406</v>
      </c>
      <c r="F173" s="8" t="s">
        <v>407</v>
      </c>
      <c r="G173" s="8" t="s">
        <v>408</v>
      </c>
      <c r="H173" s="6"/>
      <c r="I173" s="19" t="str">
        <f>Tabelle22456[[#This Row],[TITEL]]</f>
        <v>TSB Treib-Seelisberg-Bahn AG</v>
      </c>
      <c r="J173" s="20" t="str">
        <f t="shared" si="2"/>
        <v>Bahnhofplatz 1
6377 Seelisberg
info@seelisberg.com</v>
      </c>
      <c r="K173" s="19" t="str">
        <f>Tabelle22456[[#This Row],[TITEL]]</f>
        <v>TSB Treib-Seelisberg-Bahn AG</v>
      </c>
      <c r="L173" s="19" t="str">
        <f>Tabelle22456[[#This Row],[ADRESSE]]</f>
        <v xml:space="preserve">Bahnhofplatz 1
6377 Seelisberg
</v>
      </c>
      <c r="M173" s="19" t="str">
        <f>CONCATENATE(Tabelle22456[[#This Row],[E-Mail]],"; ")</f>
        <v xml:space="preserve">info@seelisberg.com; </v>
      </c>
    </row>
    <row r="174" spans="1:13" ht="51" hidden="1">
      <c r="A174" s="6"/>
      <c r="B174" s="6">
        <v>6</v>
      </c>
      <c r="C174" s="6" t="s">
        <v>179</v>
      </c>
      <c r="D174" s="6"/>
      <c r="E174" s="7" t="s">
        <v>409</v>
      </c>
      <c r="F174" s="8" t="s">
        <v>410</v>
      </c>
      <c r="G174" s="8" t="s">
        <v>411</v>
      </c>
      <c r="H174" s="6"/>
      <c r="I174" s="19" t="str">
        <f>Tabelle22456[[#This Row],[TITEL]]</f>
        <v>TSD Theytaz Excursions SA</v>
      </c>
      <c r="J174" s="20" t="str">
        <f t="shared" si="2"/>
        <v>Avenue des Mayennets 7
1950 Sion
info@theytaz-excursions.ch</v>
      </c>
      <c r="K174" s="19" t="str">
        <f>Tabelle22456[[#This Row],[TITEL]]</f>
        <v>TSD Theytaz Excursions SA</v>
      </c>
      <c r="L174" s="19" t="str">
        <f>Tabelle22456[[#This Row],[ADRESSE]]</f>
        <v xml:space="preserve">Avenue des Mayennets 7
1950 Sion
</v>
      </c>
      <c r="M174" s="19" t="str">
        <f>CONCATENATE(Tabelle22456[[#This Row],[E-Mail]],"; ")</f>
        <v xml:space="preserve">info@theytaz-excursions.ch; </v>
      </c>
    </row>
    <row r="175" spans="1:13" ht="63.75" hidden="1">
      <c r="A175" s="6"/>
      <c r="B175" s="6">
        <v>6</v>
      </c>
      <c r="C175" s="6" t="s">
        <v>179</v>
      </c>
      <c r="D175" s="6"/>
      <c r="E175" s="7" t="s">
        <v>412</v>
      </c>
      <c r="F175" s="8" t="s">
        <v>413</v>
      </c>
      <c r="G175" s="8" t="s">
        <v>1351</v>
      </c>
      <c r="H175" s="6"/>
      <c r="I175" s="19" t="str">
        <f>Tabelle22456[[#This Row],[TITEL]]</f>
        <v>VB Verkehrsbetriebe Biel</v>
      </c>
      <c r="J175" s="20" t="str">
        <f t="shared" si="2"/>
        <v>Bözingenstrasse 78
Postfach 4025
2500 Biel/Bienne 4
finances@vb-tpb.ch</v>
      </c>
      <c r="K175" s="19" t="str">
        <f>Tabelle22456[[#This Row],[TITEL]]</f>
        <v>VB Verkehrsbetriebe Biel</v>
      </c>
      <c r="L175" s="19" t="str">
        <f>Tabelle22456[[#This Row],[ADRESSE]]</f>
        <v xml:space="preserve">Bözingenstrasse 78
Postfach 4025
2500 Biel/Bienne 4
</v>
      </c>
      <c r="M175" s="19" t="str">
        <f>CONCATENATE(Tabelle22456[[#This Row],[E-Mail]],"; ")</f>
        <v xml:space="preserve">finances@vb-tpb.ch; </v>
      </c>
    </row>
    <row r="176" spans="1:13" ht="51" hidden="1">
      <c r="A176" s="6"/>
      <c r="B176" s="6">
        <v>6</v>
      </c>
      <c r="C176" s="6" t="s">
        <v>179</v>
      </c>
      <c r="D176" s="6"/>
      <c r="E176" s="7" t="s">
        <v>414</v>
      </c>
      <c r="F176" s="8" t="s">
        <v>415</v>
      </c>
      <c r="G176" s="8" t="s">
        <v>416</v>
      </c>
      <c r="H176" s="6"/>
      <c r="I176" s="19" t="str">
        <f>Tabelle22456[[#This Row],[TITEL]]</f>
        <v>VBD Verkehrsbetrieb der Landschaft Davos</v>
      </c>
      <c r="J176" s="20" t="str">
        <f t="shared" si="2"/>
        <v>Dorfstrasse 18
7260 Davos Dorf
vbd@davos.gr.ch</v>
      </c>
      <c r="K176" s="19" t="str">
        <f>Tabelle22456[[#This Row],[TITEL]]</f>
        <v>VBD Verkehrsbetrieb der Landschaft Davos</v>
      </c>
      <c r="L176" s="19" t="str">
        <f>Tabelle22456[[#This Row],[ADRESSE]]</f>
        <v xml:space="preserve">Dorfstrasse 18
7260 Davos Dorf
</v>
      </c>
      <c r="M176" s="19" t="str">
        <f>CONCATENATE(Tabelle22456[[#This Row],[E-Mail]],"; ")</f>
        <v xml:space="preserve">vbd@davos.gr.ch; </v>
      </c>
    </row>
    <row r="177" spans="1:13" ht="63.75" hidden="1">
      <c r="A177" s="6"/>
      <c r="B177" s="6">
        <v>6</v>
      </c>
      <c r="C177" s="6" t="s">
        <v>179</v>
      </c>
      <c r="D177" s="6"/>
      <c r="E177" s="7" t="s">
        <v>417</v>
      </c>
      <c r="F177" s="8" t="s">
        <v>418</v>
      </c>
      <c r="G177" s="8" t="s">
        <v>419</v>
      </c>
      <c r="H177" s="6"/>
      <c r="I177" s="19" t="str">
        <f>Tabelle22456[[#This Row],[TITEL]]</f>
        <v>VBG Verkehrsbetriebe Glattal AG</v>
      </c>
      <c r="J177" s="20" t="str">
        <f t="shared" si="2"/>
        <v>Sägereistrasse 24
Postfach
8152 Glattbrugg
info@vbg.ch</v>
      </c>
      <c r="K177" s="19" t="str">
        <f>Tabelle22456[[#This Row],[TITEL]]</f>
        <v>VBG Verkehrsbetriebe Glattal AG</v>
      </c>
      <c r="L177" s="19" t="str">
        <f>Tabelle22456[[#This Row],[ADRESSE]]</f>
        <v xml:space="preserve">Sägereistrasse 24
Postfach
8152 Glattbrugg
</v>
      </c>
      <c r="M177" s="19" t="str">
        <f>CONCATENATE(Tabelle22456[[#This Row],[E-Mail]],"; ")</f>
        <v xml:space="preserve">info@vbg.ch; </v>
      </c>
    </row>
    <row r="178" spans="1:13" ht="51" hidden="1">
      <c r="A178" s="6"/>
      <c r="B178" s="6">
        <v>6</v>
      </c>
      <c r="C178" s="6" t="s">
        <v>179</v>
      </c>
      <c r="D178" s="6"/>
      <c r="E178" s="7" t="s">
        <v>1245</v>
      </c>
      <c r="F178" s="8" t="s">
        <v>1246</v>
      </c>
      <c r="G178" s="8" t="s">
        <v>420</v>
      </c>
      <c r="H178" s="6"/>
      <c r="I178" s="19" t="str">
        <f>Tabelle22456[[#This Row],[TITEL]]</f>
        <v>Verkehrsbetriebe Luzern AG</v>
      </c>
      <c r="J178" s="20" t="str">
        <f t="shared" si="2"/>
        <v>Tribschenstrasse 65
6005 Luzern
mail@vbl.ch</v>
      </c>
      <c r="K178" s="19" t="str">
        <f>Tabelle22456[[#This Row],[TITEL]]</f>
        <v>Verkehrsbetriebe Luzern AG</v>
      </c>
      <c r="L178" s="19" t="str">
        <f>Tabelle22456[[#This Row],[ADRESSE]]</f>
        <v xml:space="preserve">Tribschenstrasse 65
6005 Luzern
</v>
      </c>
      <c r="M178" s="19" t="str">
        <f>CONCATENATE(Tabelle22456[[#This Row],[E-Mail]],"; ")</f>
        <v xml:space="preserve">mail@vbl.ch; </v>
      </c>
    </row>
    <row r="179" spans="1:13" ht="76.5" hidden="1">
      <c r="A179" s="6"/>
      <c r="B179" s="6">
        <v>6</v>
      </c>
      <c r="C179" s="6" t="s">
        <v>179</v>
      </c>
      <c r="D179" s="6"/>
      <c r="E179" s="7" t="s">
        <v>421</v>
      </c>
      <c r="F179" s="8" t="s">
        <v>422</v>
      </c>
      <c r="G179" s="8" t="s">
        <v>423</v>
      </c>
      <c r="H179" s="6"/>
      <c r="I179" s="19" t="str">
        <f>Tabelle22456[[#This Row],[TITEL]]</f>
        <v>VBSG Verkehrsbetriebe St. Gallen</v>
      </c>
      <c r="J179" s="20" t="str">
        <f t="shared" si="2"/>
        <v>Stadt St. Gallen
Steinachstrasse 42
Postfach 2241
9001 St. Gallen
vbsg@stadt.sg.ch</v>
      </c>
      <c r="K179" s="19" t="str">
        <f>Tabelle22456[[#This Row],[TITEL]]</f>
        <v>VBSG Verkehrsbetriebe St. Gallen</v>
      </c>
      <c r="L179" s="19" t="str">
        <f>Tabelle22456[[#This Row],[ADRESSE]]</f>
        <v xml:space="preserve">Stadt St. Gallen
Steinachstrasse 42
Postfach 2241
9001 St. Gallen
</v>
      </c>
      <c r="M179" s="19" t="str">
        <f>CONCATENATE(Tabelle22456[[#This Row],[E-Mail]],"; ")</f>
        <v xml:space="preserve">vbsg@stadt.sg.ch; </v>
      </c>
    </row>
    <row r="180" spans="1:13" ht="51" hidden="1">
      <c r="A180" s="6"/>
      <c r="B180" s="6">
        <v>6</v>
      </c>
      <c r="C180" s="6" t="s">
        <v>179</v>
      </c>
      <c r="D180" s="6"/>
      <c r="E180" s="7" t="s">
        <v>1202</v>
      </c>
      <c r="F180" s="8" t="s">
        <v>345</v>
      </c>
      <c r="G180" s="8" t="s">
        <v>1218</v>
      </c>
      <c r="H180" s="6"/>
      <c r="I180" s="19" t="str">
        <f>Tabelle22456[[#This Row],[TITEL]]</f>
        <v>VBSH Verkehrsbetriebe Schaffhausen Regionalverkehr</v>
      </c>
      <c r="J180" s="20" t="str">
        <f t="shared" si="2"/>
        <v>Ebnatstrasse 145
8207 Schaffhausen
direktion@vbsh.ch</v>
      </c>
      <c r="K180" s="19" t="str">
        <f>Tabelle22456[[#This Row],[TITEL]]</f>
        <v>VBSH Verkehrsbetriebe Schaffhausen Regionalverkehr</v>
      </c>
      <c r="L180" s="19" t="str">
        <f>Tabelle22456[[#This Row],[ADRESSE]]</f>
        <v xml:space="preserve">Ebnatstrasse 145
8207 Schaffhausen
</v>
      </c>
      <c r="M180" s="19" t="str">
        <f>CONCATENATE(Tabelle22456[[#This Row],[E-Mail]],"; ")</f>
        <v xml:space="preserve">direktion@vbsh.ch; </v>
      </c>
    </row>
    <row r="181" spans="1:13" ht="76.5" hidden="1">
      <c r="A181" s="6"/>
      <c r="B181" s="6">
        <v>6</v>
      </c>
      <c r="C181" s="6" t="s">
        <v>179</v>
      </c>
      <c r="D181" s="6"/>
      <c r="E181" s="7" t="s">
        <v>424</v>
      </c>
      <c r="F181" s="8" t="s">
        <v>425</v>
      </c>
      <c r="G181" s="8" t="s">
        <v>426</v>
      </c>
      <c r="H181" s="6"/>
      <c r="I181" s="19" t="str">
        <f>Tabelle22456[[#This Row],[TITEL]]</f>
        <v>VBZ Verkehrsbetriebe Zürich</v>
      </c>
      <c r="J181" s="20" t="str">
        <f t="shared" si="2"/>
        <v>Stadt Zürich 
Luggwegstrasse 65
Postfach
8048 Zürich
vbz-ds-support@vbz.ch</v>
      </c>
      <c r="K181" s="19" t="str">
        <f>Tabelle22456[[#This Row],[TITEL]]</f>
        <v>VBZ Verkehrsbetriebe Zürich</v>
      </c>
      <c r="L181" s="19" t="str">
        <f>Tabelle22456[[#This Row],[ADRESSE]]</f>
        <v xml:space="preserve">Stadt Zürich 
Luggwegstrasse 65
Postfach
8048 Zürich
</v>
      </c>
      <c r="M181" s="19" t="str">
        <f>CONCATENATE(Tabelle22456[[#This Row],[E-Mail]],"; ")</f>
        <v xml:space="preserve">vbz-ds-support@vbz.ch; </v>
      </c>
    </row>
    <row r="182" spans="1:13" ht="63.75" hidden="1">
      <c r="A182" s="6"/>
      <c r="B182" s="6">
        <v>6</v>
      </c>
      <c r="C182" s="6" t="s">
        <v>179</v>
      </c>
      <c r="D182" s="6"/>
      <c r="E182" s="7" t="s">
        <v>427</v>
      </c>
      <c r="F182" s="8" t="s">
        <v>428</v>
      </c>
      <c r="G182" s="8" t="s">
        <v>1352</v>
      </c>
      <c r="H182" s="6"/>
      <c r="I182" s="19" t="str">
        <f>Tabelle22456[[#This Row],[TITEL]]</f>
        <v>VMCV SA</v>
      </c>
      <c r="J182" s="20" t="str">
        <f t="shared" si="2"/>
        <v>Rue du Lac 116
Case postale 531
1815 Clarens
ServiceClientele@vmcv.ch</v>
      </c>
      <c r="K182" s="19" t="str">
        <f>Tabelle22456[[#This Row],[TITEL]]</f>
        <v>VMCV SA</v>
      </c>
      <c r="L182" s="19" t="str">
        <f>Tabelle22456[[#This Row],[ADRESSE]]</f>
        <v xml:space="preserve">Rue du Lac 116
Case postale 531
1815 Clarens
</v>
      </c>
      <c r="M182" s="19" t="str">
        <f>CONCATENATE(Tabelle22456[[#This Row],[E-Mail]],"; ")</f>
        <v xml:space="preserve">ServiceClientele@vmcv.ch; </v>
      </c>
    </row>
    <row r="183" spans="1:13" ht="51" hidden="1">
      <c r="A183" s="6"/>
      <c r="B183" s="6">
        <v>6</v>
      </c>
      <c r="C183" s="6" t="s">
        <v>179</v>
      </c>
      <c r="D183" s="6"/>
      <c r="E183" s="7" t="s">
        <v>429</v>
      </c>
      <c r="F183" s="7" t="s">
        <v>430</v>
      </c>
      <c r="G183" s="8" t="s">
        <v>431</v>
      </c>
      <c r="H183" s="6"/>
      <c r="I183" s="19" t="str">
        <f>Tabelle22456[[#This Row],[TITEL]]</f>
        <v xml:space="preserve">VZO
Verkehrsbetriebe Zürichsee und Oberland (VZO) AG
</v>
      </c>
      <c r="J183" s="20" t="str">
        <f t="shared" si="2"/>
        <v>Binzikerstrasse 2
8627 Grüningen
info@vzo.ch</v>
      </c>
      <c r="K183" s="19" t="str">
        <f>Tabelle22456[[#This Row],[TITEL]]</f>
        <v xml:space="preserve">VZO
Verkehrsbetriebe Zürichsee und Oberland (VZO) AG
</v>
      </c>
      <c r="L183" s="19" t="str">
        <f>Tabelle22456[[#This Row],[ADRESSE]]</f>
        <v xml:space="preserve">Binzikerstrasse 2
8627 Grüningen
</v>
      </c>
      <c r="M183" s="19" t="str">
        <f>CONCATENATE(Tabelle22456[[#This Row],[E-Mail]],"; ")</f>
        <v xml:space="preserve">info@vzo.ch; </v>
      </c>
    </row>
    <row r="184" spans="1:13" ht="51">
      <c r="A184" s="6"/>
      <c r="B184" s="6">
        <v>6</v>
      </c>
      <c r="C184" s="6" t="s">
        <v>179</v>
      </c>
      <c r="D184" s="6"/>
      <c r="E184" s="7" t="s">
        <v>432</v>
      </c>
      <c r="F184" s="8" t="s">
        <v>244</v>
      </c>
      <c r="G184" s="25" t="s">
        <v>245</v>
      </c>
      <c r="H184" s="6"/>
      <c r="I184" s="19" t="str">
        <f>Tabelle22456[[#This Row],[TITEL]]</f>
        <v>WAB Wengernalpbahn AG</v>
      </c>
      <c r="J184" s="20" t="str">
        <f t="shared" si="2"/>
        <v>Harderstrasse 14
3800 Interlaken
info@jungfrau.ch</v>
      </c>
      <c r="K184" s="19" t="str">
        <f>Tabelle22456[[#This Row],[TITEL]]</f>
        <v>WAB Wengernalpbahn AG</v>
      </c>
      <c r="L184" s="19" t="str">
        <f>Tabelle22456[[#This Row],[ADRESSE]]</f>
        <v xml:space="preserve">Harderstrasse 14
3800 Interlaken
</v>
      </c>
      <c r="M184" s="19" t="str">
        <f>CONCATENATE(Tabelle22456[[#This Row],[E-Mail]],"; ")</f>
        <v xml:space="preserve">info@jungfrau.ch; </v>
      </c>
    </row>
    <row r="185" spans="1:13" ht="51">
      <c r="A185" s="6"/>
      <c r="B185" s="6">
        <v>6</v>
      </c>
      <c r="C185" s="6" t="s">
        <v>179</v>
      </c>
      <c r="D185" s="6"/>
      <c r="E185" s="7" t="s">
        <v>433</v>
      </c>
      <c r="F185" s="8" t="s">
        <v>1260</v>
      </c>
      <c r="G185" s="25" t="s">
        <v>434</v>
      </c>
      <c r="H185" s="6"/>
      <c r="I185" s="19" t="str">
        <f>Tabelle22456[[#This Row],[TITEL]]</f>
        <v>zb Zentralbahn AG</v>
      </c>
      <c r="J185" s="20" t="str">
        <f t="shared" si="2"/>
        <v>Bahnhofstrasse 23
6362 Stansstad
info@zentralbahn.ch</v>
      </c>
      <c r="K185" s="19" t="str">
        <f>Tabelle22456[[#This Row],[TITEL]]</f>
        <v>zb Zentralbahn AG</v>
      </c>
      <c r="L185" s="19" t="str">
        <f>Tabelle22456[[#This Row],[ADRESSE]]</f>
        <v xml:space="preserve">Bahnhofstrasse 23
6362 Stansstad
</v>
      </c>
      <c r="M185" s="19" t="str">
        <f>CONCATENATE(Tabelle22456[[#This Row],[E-Mail]],"; ")</f>
        <v xml:space="preserve">info@zentralbahn.ch; </v>
      </c>
    </row>
    <row r="186" spans="1:13" ht="51" hidden="1">
      <c r="A186" s="6"/>
      <c r="B186" s="6">
        <v>6</v>
      </c>
      <c r="C186" s="6" t="s">
        <v>179</v>
      </c>
      <c r="D186" s="6"/>
      <c r="E186" s="7" t="s">
        <v>435</v>
      </c>
      <c r="F186" s="8" t="s">
        <v>436</v>
      </c>
      <c r="G186" s="8" t="s">
        <v>437</v>
      </c>
      <c r="H186" s="6"/>
      <c r="I186" s="19" t="str">
        <f>Tabelle22456[[#This Row],[TITEL]]</f>
        <v>ZBB Zugerbergbahn AG</v>
      </c>
      <c r="J186" s="20" t="str">
        <f t="shared" si="2"/>
        <v>An der Aa 6
6300 Zug
info@zbb.ch</v>
      </c>
      <c r="K186" s="19" t="str">
        <f>Tabelle22456[[#This Row],[TITEL]]</f>
        <v>ZBB Zugerbergbahn AG</v>
      </c>
      <c r="L186" s="19" t="str">
        <f>Tabelle22456[[#This Row],[ADRESSE]]</f>
        <v xml:space="preserve">An der Aa 6
6300 Zug
</v>
      </c>
      <c r="M186" s="19" t="str">
        <f>CONCATENATE(Tabelle22456[[#This Row],[E-Mail]],"; ")</f>
        <v xml:space="preserve">info@zbb.ch; </v>
      </c>
    </row>
    <row r="187" spans="1:13" ht="63.75" hidden="1">
      <c r="A187" s="6"/>
      <c r="B187" s="6">
        <v>6</v>
      </c>
      <c r="C187" s="6" t="s">
        <v>179</v>
      </c>
      <c r="D187" s="6"/>
      <c r="E187" s="7" t="s">
        <v>438</v>
      </c>
      <c r="F187" s="8" t="s">
        <v>439</v>
      </c>
      <c r="G187" s="8" t="s">
        <v>440</v>
      </c>
      <c r="H187" s="6"/>
      <c r="I187" s="19" t="str">
        <f>Tabelle22456[[#This Row],[TITEL]]</f>
        <v>ZSG Zürichsee-Schifffahrtsgesellschaft AG</v>
      </c>
      <c r="J187" s="20" t="str">
        <f t="shared" si="2"/>
        <v>Mythenquai 333
Postfach 624
8038 Zürich
ahoi@zsg.ch</v>
      </c>
      <c r="K187" s="19" t="str">
        <f>Tabelle22456[[#This Row],[TITEL]]</f>
        <v>ZSG Zürichsee-Schifffahrtsgesellschaft AG</v>
      </c>
      <c r="L187" s="19" t="str">
        <f>Tabelle22456[[#This Row],[ADRESSE]]</f>
        <v xml:space="preserve">Mythenquai 333
Postfach 624
8038 Zürich
</v>
      </c>
      <c r="M187" s="19" t="str">
        <f>CONCATENATE(Tabelle22456[[#This Row],[E-Mail]],"; ")</f>
        <v xml:space="preserve">ahoi@zsg.ch; </v>
      </c>
    </row>
    <row r="188" spans="1:13" ht="51" hidden="1">
      <c r="A188" s="6"/>
      <c r="B188" s="6">
        <v>6</v>
      </c>
      <c r="C188" s="6" t="s">
        <v>179</v>
      </c>
      <c r="D188" s="6"/>
      <c r="E188" s="7" t="s">
        <v>441</v>
      </c>
      <c r="F188" s="8" t="s">
        <v>436</v>
      </c>
      <c r="G188" s="8" t="s">
        <v>442</v>
      </c>
      <c r="H188" s="6"/>
      <c r="I188" s="19" t="str">
        <f>Tabelle22456[[#This Row],[TITEL]]</f>
        <v>ZVB Zugerland Verkehrsbetriebe AG</v>
      </c>
      <c r="J188" s="20" t="str">
        <f t="shared" si="2"/>
        <v>An der Aa 6
6300 Zug
info@zvb.ch</v>
      </c>
      <c r="K188" s="19" t="str">
        <f>Tabelle22456[[#This Row],[TITEL]]</f>
        <v>ZVB Zugerland Verkehrsbetriebe AG</v>
      </c>
      <c r="L188" s="19" t="str">
        <f>Tabelle22456[[#This Row],[ADRESSE]]</f>
        <v xml:space="preserve">An der Aa 6
6300 Zug
</v>
      </c>
      <c r="M188" s="19" t="str">
        <f>CONCATENATE(Tabelle22456[[#This Row],[E-Mail]],"; ")</f>
        <v xml:space="preserve">info@zvb.ch; </v>
      </c>
    </row>
    <row r="189" spans="1:13" ht="127.5" hidden="1">
      <c r="A189" s="16"/>
      <c r="B189" s="16">
        <v>7</v>
      </c>
      <c r="C189" s="16" t="s">
        <v>443</v>
      </c>
      <c r="D189" s="16"/>
      <c r="E189" s="14" t="s">
        <v>444</v>
      </c>
      <c r="F189" s="14" t="s">
        <v>1285</v>
      </c>
      <c r="G189" s="15" t="s">
        <v>1308</v>
      </c>
      <c r="H189" s="9" t="s">
        <v>1316</v>
      </c>
      <c r="I189" s="19" t="str">
        <f>Tabelle22456[[#This Row],[TITEL]]</f>
        <v>Communauté tarifaire intégrale fribourgeoise (Frimobil)</v>
      </c>
      <c r="J189" s="20" t="str">
        <f t="shared" si="2"/>
        <v>TPF
Route du Vieux-Canal 6
1762 Givisiez
jerome.carrard@tpf.ch;
valerie.chanez@frimobil.ch</v>
      </c>
      <c r="K189" s="19" t="str">
        <f>Tabelle22456[[#This Row],[TITEL]]</f>
        <v>Communauté tarifaire intégrale fribourgeoise (Frimobil)</v>
      </c>
      <c r="L189" s="19" t="str">
        <f>Tabelle22456[[#This Row],[ADRESSE]]</f>
        <v xml:space="preserve">TPF
Route du Vieux-Canal 6
1762 Givisiez
</v>
      </c>
      <c r="M189" s="19" t="str">
        <f>CONCATENATE(Tabelle22456[[#This Row],[E-Mail]],"; ")</f>
        <v xml:space="preserve">jerome.carrard@tpf.ch;
valerie.chanez@frimobil.ch; </v>
      </c>
    </row>
    <row r="190" spans="1:13" ht="63.75" hidden="1">
      <c r="A190" s="6"/>
      <c r="B190" s="6">
        <v>7</v>
      </c>
      <c r="C190" s="6" t="s">
        <v>443</v>
      </c>
      <c r="D190" s="6"/>
      <c r="E190" s="7" t="s">
        <v>445</v>
      </c>
      <c r="F190" s="8" t="s">
        <v>446</v>
      </c>
      <c r="G190" s="8" t="s">
        <v>447</v>
      </c>
      <c r="H190" s="6"/>
      <c r="I190" s="19" t="str">
        <f>Tabelle22456[[#This Row],[TITEL]]</f>
        <v>Communauté tarifaire intégrale unireso</v>
      </c>
      <c r="J190" s="20" t="str">
        <f t="shared" si="2"/>
        <v>Route de la Chapelle 1
Case postale 950
1212 Grand-Lancy
burri.r@unireso.com</v>
      </c>
      <c r="K190" s="19" t="str">
        <f>Tabelle22456[[#This Row],[TITEL]]</f>
        <v>Communauté tarifaire intégrale unireso</v>
      </c>
      <c r="L190" s="19" t="str">
        <f>Tabelle22456[[#This Row],[ADRESSE]]</f>
        <v xml:space="preserve">Route de la Chapelle 1
Case postale 950
1212 Grand-Lancy
</v>
      </c>
      <c r="M190" s="19" t="str">
        <f>CONCATENATE(Tabelle22456[[#This Row],[E-Mail]],"; ")</f>
        <v xml:space="preserve">burri.r@unireso.com; </v>
      </c>
    </row>
    <row r="191" spans="1:13" ht="63.75" hidden="1">
      <c r="A191" s="6"/>
      <c r="B191" s="6">
        <v>7</v>
      </c>
      <c r="C191" s="6" t="s">
        <v>443</v>
      </c>
      <c r="D191" s="6"/>
      <c r="E191" s="7" t="s">
        <v>448</v>
      </c>
      <c r="F191" s="8" t="s">
        <v>449</v>
      </c>
      <c r="G191" s="8" t="s">
        <v>1222</v>
      </c>
      <c r="H191" s="6"/>
      <c r="I191" s="19" t="str">
        <f>Tabelle22456[[#This Row],[TITEL]]</f>
        <v>Communauté tarifaire neuchâteloise Onde Verte</v>
      </c>
      <c r="J191" s="20" t="str">
        <f t="shared" si="2"/>
        <v>Quai Philippe-Godet 5
Case postale 2776
2001 Neuchâtel
info@ondeverte.ch</v>
      </c>
      <c r="K191" s="19" t="str">
        <f>Tabelle22456[[#This Row],[TITEL]]</f>
        <v>Communauté tarifaire neuchâteloise Onde Verte</v>
      </c>
      <c r="L191" s="19" t="str">
        <f>Tabelle22456[[#This Row],[ADRESSE]]</f>
        <v xml:space="preserve">Quai Philippe-Godet 5
Case postale 2776
2001 Neuchâtel
</v>
      </c>
      <c r="M191" s="19" t="str">
        <f>CONCATENATE(Tabelle22456[[#This Row],[E-Mail]],"; ")</f>
        <v xml:space="preserve">info@ondeverte.ch; </v>
      </c>
    </row>
    <row r="192" spans="1:13" ht="89.25" hidden="1">
      <c r="A192" s="6"/>
      <c r="B192" s="6">
        <v>7</v>
      </c>
      <c r="C192" s="6" t="s">
        <v>443</v>
      </c>
      <c r="D192" s="6"/>
      <c r="E192" s="7" t="s">
        <v>450</v>
      </c>
      <c r="F192" s="8" t="s">
        <v>451</v>
      </c>
      <c r="G192" s="8" t="s">
        <v>819</v>
      </c>
      <c r="H192" s="6"/>
      <c r="I192" s="19" t="str">
        <f>Tabelle22456[[#This Row],[TITEL]]</f>
        <v>Communauté tarifaire VagABOnd</v>
      </c>
      <c r="J192" s="20" t="str">
        <f t="shared" si="2"/>
        <v>c/o CarPostal Suisse SA
Place de la Poste 4
2800 Delémont 1
sacha.calegari@postauto.ch;
antonio.massa@jura.ch</v>
      </c>
      <c r="K192" s="19" t="str">
        <f>Tabelle22456[[#This Row],[TITEL]]</f>
        <v>Communauté tarifaire VagABOnd</v>
      </c>
      <c r="L192" s="19" t="str">
        <f>Tabelle22456[[#This Row],[ADRESSE]]</f>
        <v xml:space="preserve">c/o CarPostal Suisse SA
Place de la Poste 4
2800 Delémont 1
</v>
      </c>
      <c r="M192" s="19" t="str">
        <f>CONCATENATE(Tabelle22456[[#This Row],[E-Mail]],"; ")</f>
        <v xml:space="preserve">sacha.calegari@postauto.ch;
antonio.massa@jura.ch; </v>
      </c>
    </row>
    <row r="193" spans="1:13" ht="63.75" hidden="1">
      <c r="A193" s="6"/>
      <c r="B193" s="6">
        <v>7</v>
      </c>
      <c r="C193" s="6" t="s">
        <v>443</v>
      </c>
      <c r="D193" s="6"/>
      <c r="E193" s="7" t="s">
        <v>452</v>
      </c>
      <c r="F193" s="8" t="s">
        <v>453</v>
      </c>
      <c r="G193" s="8" t="s">
        <v>454</v>
      </c>
      <c r="H193" s="6"/>
      <c r="I193" s="19" t="str">
        <f>Tabelle22456[[#This Row],[TITEL]]</f>
        <v>Communauté tarifaire vaudoise mobilis</v>
      </c>
      <c r="J193" s="20" t="str">
        <f t="shared" si="2"/>
        <v>Chemin du Closel 15
1020 Rennes VD
michel.jerome@mobilis-vaud.ch</v>
      </c>
      <c r="K193" s="19" t="str">
        <f>Tabelle22456[[#This Row],[TITEL]]</f>
        <v>Communauté tarifaire vaudoise mobilis</v>
      </c>
      <c r="L193" s="19" t="str">
        <f>Tabelle22456[[#This Row],[ADRESSE]]</f>
        <v xml:space="preserve">Chemin du Closel 15
1020 Rennes VD
</v>
      </c>
      <c r="M193" s="19" t="str">
        <f>CONCATENATE(Tabelle22456[[#This Row],[E-Mail]],"; ")</f>
        <v xml:space="preserve">michel.jerome@mobilis-vaud.ch; </v>
      </c>
    </row>
    <row r="194" spans="1:13" ht="63.75" hidden="1">
      <c r="A194" s="16"/>
      <c r="B194" s="16">
        <v>7</v>
      </c>
      <c r="C194" s="16" t="s">
        <v>443</v>
      </c>
      <c r="D194" s="16"/>
      <c r="E194" s="14" t="s">
        <v>881</v>
      </c>
      <c r="F194" s="15" t="s">
        <v>455</v>
      </c>
      <c r="G194" s="15" t="s">
        <v>1311</v>
      </c>
      <c r="H194" s="9" t="s">
        <v>1312</v>
      </c>
      <c r="I194" s="19" t="str">
        <f>Tabelle22456[[#This Row],[TITEL]]</f>
        <v>Comunità tariffale Ticino Arcobaleno</v>
      </c>
      <c r="J194" s="20" t="str">
        <f t="shared" ref="J194:J257" si="3">CONCATENATE(F194," 
",G194)</f>
        <v>Viale Stazione 33 
Casella Postale 1315
6501 Bellinzona
info@arcobaleno.ch</v>
      </c>
      <c r="K194" s="19" t="str">
        <f>Tabelle22456[[#This Row],[TITEL]]</f>
        <v>Comunità tariffale Ticino Arcobaleno</v>
      </c>
      <c r="L194" s="19" t="str">
        <f>Tabelle22456[[#This Row],[ADRESSE]]</f>
        <v xml:space="preserve">Viale Stazione 33 
Casella Postale 1315
6501 Bellinzona
</v>
      </c>
      <c r="M194" s="19" t="str">
        <f>CONCATENATE(Tabelle22456[[#This Row],[E-Mail]],"; ")</f>
        <v xml:space="preserve">info@arcobaleno.ch; </v>
      </c>
    </row>
    <row r="195" spans="1:13" ht="89.25" hidden="1">
      <c r="A195" s="6"/>
      <c r="B195" s="6">
        <v>7</v>
      </c>
      <c r="C195" s="6" t="s">
        <v>443</v>
      </c>
      <c r="D195" s="6"/>
      <c r="E195" s="7" t="s">
        <v>456</v>
      </c>
      <c r="F195" s="8" t="s">
        <v>457</v>
      </c>
      <c r="G195" s="8" t="s">
        <v>1223</v>
      </c>
      <c r="H195" s="6"/>
      <c r="I195" s="19" t="str">
        <f>Tabelle22456[[#This Row],[TITEL]]</f>
        <v>engadin mobil</v>
      </c>
      <c r="J195" s="20" t="str">
        <f t="shared" si="3"/>
        <v>c/o Engadin Bus
Via Rosatsch 10 
7500 St. Moritz
Alexandra.Liebermann@churbus.ch</v>
      </c>
      <c r="K195" s="19" t="str">
        <f>Tabelle22456[[#This Row],[TITEL]]</f>
        <v>engadin mobil</v>
      </c>
      <c r="L195" s="19" t="str">
        <f>Tabelle22456[[#This Row],[ADRESSE]]</f>
        <v xml:space="preserve">c/o Engadin Bus
Via Rosatsch 10 
7500 St. Moritz
</v>
      </c>
      <c r="M195" s="19" t="str">
        <f>CONCATENATE(Tabelle22456[[#This Row],[E-Mail]],"; ")</f>
        <v xml:space="preserve">
Alexandra.Liebermann@churbus.ch; </v>
      </c>
    </row>
    <row r="196" spans="1:13" ht="76.5" hidden="1">
      <c r="A196" s="6"/>
      <c r="B196" s="6">
        <v>7</v>
      </c>
      <c r="C196" s="6" t="s">
        <v>443</v>
      </c>
      <c r="D196" s="6"/>
      <c r="E196" s="7" t="s">
        <v>458</v>
      </c>
      <c r="F196" s="8" t="s">
        <v>459</v>
      </c>
      <c r="G196" s="8" t="s">
        <v>460</v>
      </c>
      <c r="H196" s="6"/>
      <c r="I196" s="19" t="str">
        <f>Tabelle22456[[#This Row],[TITEL]]</f>
        <v>Libero-Tarifverbund</v>
      </c>
      <c r="J196" s="20" t="str">
        <f t="shared" si="3"/>
        <v>c/o BERNMOBIL
Eigerplatz 3
Postfach 311
3000 Bern 14
daniel.hirt@mylibero.ch</v>
      </c>
      <c r="K196" s="19" t="str">
        <f>Tabelle22456[[#This Row],[TITEL]]</f>
        <v>Libero-Tarifverbund</v>
      </c>
      <c r="L196" s="19" t="str">
        <f>Tabelle22456[[#This Row],[ADRESSE]]</f>
        <v xml:space="preserve">c/o BERNMOBIL
Eigerplatz 3
Postfach 311
3000 Bern 14
</v>
      </c>
      <c r="M196" s="19" t="str">
        <f>CONCATENATE(Tabelle22456[[#This Row],[E-Mail]],"; ")</f>
        <v xml:space="preserve">daniel.hirt@mylibero.ch; </v>
      </c>
    </row>
    <row r="197" spans="1:13" ht="51" hidden="1">
      <c r="A197" s="6"/>
      <c r="B197" s="6">
        <v>7</v>
      </c>
      <c r="C197" s="6" t="s">
        <v>443</v>
      </c>
      <c r="D197" s="6"/>
      <c r="E197" s="7" t="s">
        <v>461</v>
      </c>
      <c r="F197" s="8" t="s">
        <v>462</v>
      </c>
      <c r="G197" s="8" t="s">
        <v>463</v>
      </c>
      <c r="H197" s="6"/>
      <c r="I197" s="19" t="str">
        <f>Tabelle22456[[#This Row],[TITEL]]</f>
        <v>Tarifverbund A-Welle</v>
      </c>
      <c r="J197" s="20" t="str">
        <f t="shared" si="3"/>
        <v>Bahnhofstrasse 61
5001 Aarau
martin.osuna@a-welle.ch</v>
      </c>
      <c r="K197" s="19" t="str">
        <f>Tabelle22456[[#This Row],[TITEL]]</f>
        <v>Tarifverbund A-Welle</v>
      </c>
      <c r="L197" s="19" t="str">
        <f>Tabelle22456[[#This Row],[ADRESSE]]</f>
        <v xml:space="preserve">Bahnhofstrasse 61
5001 Aarau
</v>
      </c>
      <c r="M197" s="19" t="str">
        <f>CONCATENATE(Tabelle22456[[#This Row],[E-Mail]],"; ")</f>
        <v xml:space="preserve">martin.osuna@a-welle.ch; </v>
      </c>
    </row>
    <row r="198" spans="1:13" ht="63.75" hidden="1">
      <c r="A198" s="6"/>
      <c r="B198" s="6">
        <v>7</v>
      </c>
      <c r="C198" s="6" t="s">
        <v>443</v>
      </c>
      <c r="D198" s="6"/>
      <c r="E198" s="7" t="s">
        <v>464</v>
      </c>
      <c r="F198" s="8" t="s">
        <v>882</v>
      </c>
      <c r="G198" s="8" t="s">
        <v>1226</v>
      </c>
      <c r="H198" s="6"/>
      <c r="I198" s="19" t="str">
        <f>Tabelle22456[[#This Row],[TITEL]]</f>
        <v>Tarifverbund Davos Klosters (TVDK)</v>
      </c>
      <c r="J198" s="20" t="str">
        <f t="shared" si="3"/>
        <v>c/o Rhätische Bahn AG
Bahnhofstrasse 25
7001 Chur
sabrina.meister@rhb.ch</v>
      </c>
      <c r="K198" s="19" t="str">
        <f>Tabelle22456[[#This Row],[TITEL]]</f>
        <v>Tarifverbund Davos Klosters (TVDK)</v>
      </c>
      <c r="L198" s="19" t="str">
        <f>Tabelle22456[[#This Row],[ADRESSE]]</f>
        <v xml:space="preserve">c/o Rhätische Bahn AG
Bahnhofstrasse 25
7001 Chur
</v>
      </c>
      <c r="M198" s="19" t="str">
        <f>CONCATENATE(Tabelle22456[[#This Row],[E-Mail]],"; ")</f>
        <v xml:space="preserve">sabrina.meister@rhb.ch; </v>
      </c>
    </row>
    <row r="199" spans="1:13" ht="76.5" hidden="1">
      <c r="A199" s="6"/>
      <c r="B199" s="6">
        <v>7</v>
      </c>
      <c r="C199" s="6" t="s">
        <v>443</v>
      </c>
      <c r="D199" s="6"/>
      <c r="E199" s="7" t="s">
        <v>465</v>
      </c>
      <c r="F199" s="8" t="s">
        <v>466</v>
      </c>
      <c r="G199" s="8" t="s">
        <v>467</v>
      </c>
      <c r="H199" s="6"/>
      <c r="I199" s="19" t="str">
        <f>Tabelle22456[[#This Row],[TITEL]]</f>
        <v>Tarifverbund OSTWIND</v>
      </c>
      <c r="J199" s="20" t="str">
        <f t="shared" si="3"/>
        <v>St. Leonhardstrasse 20
Postfach
9001 St.Gallen
werner.thurnheer@ostwind.ch</v>
      </c>
      <c r="K199" s="19" t="str">
        <f>Tabelle22456[[#This Row],[TITEL]]</f>
        <v>Tarifverbund OSTWIND</v>
      </c>
      <c r="L199" s="19" t="str">
        <f>Tabelle22456[[#This Row],[ADRESSE]]</f>
        <v xml:space="preserve">St. Leonhardstrasse 20
Postfach
9001 St.Gallen
</v>
      </c>
      <c r="M199" s="19" t="str">
        <f>CONCATENATE(Tabelle22456[[#This Row],[E-Mail]],"; ")</f>
        <v xml:space="preserve">werner.thurnheer@ostwind.ch; </v>
      </c>
    </row>
    <row r="200" spans="1:13" ht="102" hidden="1">
      <c r="A200" s="6"/>
      <c r="B200" s="6">
        <v>7</v>
      </c>
      <c r="C200" s="6" t="s">
        <v>443</v>
      </c>
      <c r="D200" s="6"/>
      <c r="E200" s="7" t="s">
        <v>468</v>
      </c>
      <c r="F200" s="8" t="s">
        <v>469</v>
      </c>
      <c r="G200" s="8" t="s">
        <v>883</v>
      </c>
      <c r="H200" s="6"/>
      <c r="I200" s="19" t="str">
        <f>Tabelle22456[[#This Row],[TITEL]]</f>
        <v>Tarifverbund Passepartout</v>
      </c>
      <c r="J200" s="20" t="str">
        <f t="shared" si="3"/>
        <v>c/o Verkehrsverbund Luzern
Seidenhofstrasse 2
Postfach 4306
6002 Luzern
marco.schurtenberger@vvl.ch</v>
      </c>
      <c r="K200" s="19" t="str">
        <f>Tabelle22456[[#This Row],[TITEL]]</f>
        <v>Tarifverbund Passepartout</v>
      </c>
      <c r="L200" s="19" t="str">
        <f>Tabelle22456[[#This Row],[ADRESSE]]</f>
        <v xml:space="preserve">c/o Verkehrsverbund Luzern
Seidenhofstrasse 2
Postfach 4306
6002 Luzern
</v>
      </c>
      <c r="M200" s="19" t="str">
        <f>CONCATENATE(Tabelle22456[[#This Row],[E-Mail]],"; ")</f>
        <v xml:space="preserve">
marco.schurtenberger@vvl.ch; </v>
      </c>
    </row>
    <row r="201" spans="1:13" ht="63.75" hidden="1">
      <c r="A201" s="6"/>
      <c r="B201" s="6">
        <v>7</v>
      </c>
      <c r="C201" s="6" t="s">
        <v>443</v>
      </c>
      <c r="D201" s="6"/>
      <c r="E201" s="7" t="s">
        <v>470</v>
      </c>
      <c r="F201" s="8" t="s">
        <v>471</v>
      </c>
      <c r="G201" s="8" t="s">
        <v>472</v>
      </c>
      <c r="H201" s="6"/>
      <c r="I201" s="19" t="str">
        <f>Tabelle22456[[#This Row],[TITEL]]</f>
        <v>Tarifverbund Schwyz</v>
      </c>
      <c r="J201" s="20" t="str">
        <f t="shared" si="3"/>
        <v>c/o Auto AG Schwyz
Bahnhofstrasse 4
6431 Schwyz
andre.diethelm@aags.ch</v>
      </c>
      <c r="K201" s="19" t="str">
        <f>Tabelle22456[[#This Row],[TITEL]]</f>
        <v>Tarifverbund Schwyz</v>
      </c>
      <c r="L201" s="19" t="str">
        <f>Tabelle22456[[#This Row],[ADRESSE]]</f>
        <v xml:space="preserve">c/o Auto AG Schwyz
Bahnhofstrasse 4
6431 Schwyz
</v>
      </c>
      <c r="M201" s="19" t="str">
        <f>CONCATENATE(Tabelle22456[[#This Row],[E-Mail]],"; ")</f>
        <v xml:space="preserve">andre.diethelm@aags.ch; </v>
      </c>
    </row>
    <row r="202" spans="1:13" ht="76.5" hidden="1">
      <c r="A202" s="6"/>
      <c r="B202" s="6">
        <v>7</v>
      </c>
      <c r="C202" s="6" t="s">
        <v>443</v>
      </c>
      <c r="D202" s="6"/>
      <c r="E202" s="7" t="s">
        <v>473</v>
      </c>
      <c r="F202" s="7" t="s">
        <v>474</v>
      </c>
      <c r="G202" s="8" t="s">
        <v>475</v>
      </c>
      <c r="H202" s="6"/>
      <c r="I202" s="19" t="str">
        <f>Tabelle22456[[#This Row],[TITEL]]</f>
        <v>Tarifverbund Zug</v>
      </c>
      <c r="J202" s="20" t="str">
        <f t="shared" si="3"/>
        <v>c/o Zugerland Verkehrsbetriebe AG
An der Aa 6
6300 Zug
Patricia.Kottmann@zvb.ch</v>
      </c>
      <c r="K202" s="19" t="str">
        <f>Tabelle22456[[#This Row],[TITEL]]</f>
        <v>Tarifverbund Zug</v>
      </c>
      <c r="L202" s="19" t="str">
        <f>Tabelle22456[[#This Row],[ADRESSE]]</f>
        <v xml:space="preserve">c/o Zugerland Verkehrsbetriebe AG
An der Aa 6
6300 Zug
</v>
      </c>
      <c r="M202" s="19" t="str">
        <f>CONCATENATE(Tabelle22456[[#This Row],[E-Mail]],"; ")</f>
        <v xml:space="preserve">Patricia.Kottmann@zvb.ch; </v>
      </c>
    </row>
    <row r="203" spans="1:13" ht="63.75" hidden="1">
      <c r="A203" s="6"/>
      <c r="B203" s="6">
        <v>7</v>
      </c>
      <c r="C203" s="6" t="s">
        <v>443</v>
      </c>
      <c r="D203" s="6"/>
      <c r="E203" s="7" t="s">
        <v>476</v>
      </c>
      <c r="F203" s="8" t="s">
        <v>477</v>
      </c>
      <c r="G203" s="8" t="s">
        <v>820</v>
      </c>
      <c r="H203" s="6"/>
      <c r="I203" s="19" t="str">
        <f>Tabelle22456[[#This Row],[TITEL]]</f>
        <v>TNW Tarifverbund Nordwestschweiz</v>
      </c>
      <c r="J203" s="20" t="str">
        <f t="shared" si="3"/>
        <v>Stänzlergasse 3
4051 Basel
adrian.brodbeck@tnw.ch;
geschaeftsstelle@tnw.ch</v>
      </c>
      <c r="K203" s="19" t="str">
        <f>Tabelle22456[[#This Row],[TITEL]]</f>
        <v>TNW Tarifverbund Nordwestschweiz</v>
      </c>
      <c r="L203" s="19" t="str">
        <f>Tabelle22456[[#This Row],[ADRESSE]]</f>
        <v xml:space="preserve">Stänzlergasse 3
4051 Basel
</v>
      </c>
      <c r="M203" s="19" t="str">
        <f>CONCATENATE(Tabelle22456[[#This Row],[E-Mail]],"; ")</f>
        <v xml:space="preserve">adrian.brodbeck@tnw.ch;
geschaeftsstelle@tnw.ch; </v>
      </c>
    </row>
    <row r="204" spans="1:13" ht="63.75" hidden="1">
      <c r="A204" s="6"/>
      <c r="B204" s="6">
        <v>7</v>
      </c>
      <c r="C204" s="6" t="s">
        <v>443</v>
      </c>
      <c r="D204" s="6"/>
      <c r="E204" s="7" t="s">
        <v>164</v>
      </c>
      <c r="F204" s="8" t="s">
        <v>165</v>
      </c>
      <c r="G204" s="8" t="s">
        <v>166</v>
      </c>
      <c r="H204" s="6"/>
      <c r="I204" s="19" t="str">
        <f>Tabelle22456[[#This Row],[TITEL]]</f>
        <v>Verkehrsverbund Luzern</v>
      </c>
      <c r="J204" s="20" t="str">
        <f t="shared" si="3"/>
        <v>Seidenhofstrasse 2
Postfach 4306
6002 Luzern
pascal.sueess@vvl.ch</v>
      </c>
      <c r="K204" s="19" t="str">
        <f>Tabelle22456[[#This Row],[TITEL]]</f>
        <v>Verkehrsverbund Luzern</v>
      </c>
      <c r="L204" s="19" t="str">
        <f>Tabelle22456[[#This Row],[ADRESSE]]</f>
        <v xml:space="preserve">Seidenhofstrasse 2
Postfach 4306
6002 Luzern
</v>
      </c>
      <c r="M204" s="19" t="str">
        <f>CONCATENATE(Tabelle22456[[#This Row],[E-Mail]],"; ")</f>
        <v xml:space="preserve">pascal.sueess@vvl.ch; </v>
      </c>
    </row>
    <row r="205" spans="1:13" ht="114.75" hidden="1">
      <c r="A205" s="6"/>
      <c r="B205" s="6">
        <v>7</v>
      </c>
      <c r="C205" s="6" t="s">
        <v>443</v>
      </c>
      <c r="D205" s="6"/>
      <c r="E205" s="7" t="s">
        <v>478</v>
      </c>
      <c r="F205" s="8" t="s">
        <v>1215</v>
      </c>
      <c r="G205" s="8" t="s">
        <v>821</v>
      </c>
      <c r="H205" s="6"/>
      <c r="I205" s="19" t="str">
        <f>Tabelle22456[[#This Row],[TITEL]]</f>
        <v>Z-Pass (Tarifverbund für den Lebens- und Wirtschaftsraum Zürich)</v>
      </c>
      <c r="J205" s="20" t="str">
        <f t="shared" si="3"/>
        <v>Geschäftsstelle Z-Pass und Nachtzuschlag
Lagerstrasse 33
8004 Zürich
eva.hostettler@sbb.ch;
geschaeftsstelle.z-pass@sbb.ch</v>
      </c>
      <c r="K205" s="19" t="str">
        <f>Tabelle22456[[#This Row],[TITEL]]</f>
        <v>Z-Pass (Tarifverbund für den Lebens- und Wirtschaftsraum Zürich)</v>
      </c>
      <c r="L205" s="19" t="str">
        <f>Tabelle22456[[#This Row],[ADRESSE]]</f>
        <v xml:space="preserve">Geschäftsstelle Z-Pass und Nachtzuschlag
Lagerstrasse 33
8004 Zürich
</v>
      </c>
      <c r="M205" s="19" t="str">
        <f>CONCATENATE(Tabelle22456[[#This Row],[E-Mail]],"; ")</f>
        <v xml:space="preserve">eva.hostettler@sbb.ch;
geschaeftsstelle.z-pass@sbb.ch; </v>
      </c>
    </row>
    <row r="206" spans="1:13" ht="63.75" hidden="1">
      <c r="A206" s="6"/>
      <c r="B206" s="6">
        <v>7</v>
      </c>
      <c r="C206" s="6" t="s">
        <v>443</v>
      </c>
      <c r="D206" s="6"/>
      <c r="E206" s="7" t="s">
        <v>479</v>
      </c>
      <c r="F206" s="8" t="s">
        <v>178</v>
      </c>
      <c r="G206" s="8" t="s">
        <v>480</v>
      </c>
      <c r="H206" s="6"/>
      <c r="I206" s="19" t="str">
        <f>Tabelle22456[[#This Row],[TITEL]]</f>
        <v>Zürcher Verkehrsverbund ZVV</v>
      </c>
      <c r="J206" s="20" t="str">
        <f t="shared" si="3"/>
        <v>Hofwiesenstrasse 370
Postfach
8090 Zürich
Lukas.Tenger@zvv.zh.ch</v>
      </c>
      <c r="K206" s="19" t="str">
        <f>Tabelle22456[[#This Row],[TITEL]]</f>
        <v>Zürcher Verkehrsverbund ZVV</v>
      </c>
      <c r="L206" s="19" t="str">
        <f>Tabelle22456[[#This Row],[ADRESSE]]</f>
        <v xml:space="preserve">Hofwiesenstrasse 370
Postfach
8090 Zürich
</v>
      </c>
      <c r="M206" s="19" t="str">
        <f>CONCATENATE(Tabelle22456[[#This Row],[E-Mail]],"; ")</f>
        <v xml:space="preserve">Lukas.Tenger@zvv.zh.ch; </v>
      </c>
    </row>
    <row r="207" spans="1:13" ht="51" hidden="1">
      <c r="A207" s="6"/>
      <c r="B207" s="6">
        <v>8</v>
      </c>
      <c r="C207" s="6" t="s">
        <v>481</v>
      </c>
      <c r="D207" s="6"/>
      <c r="E207" s="7" t="s">
        <v>895</v>
      </c>
      <c r="F207" s="6" t="s">
        <v>896</v>
      </c>
      <c r="G207" s="8" t="s">
        <v>897</v>
      </c>
      <c r="H207" s="6"/>
      <c r="I207" s="19" t="str">
        <f>Tabelle22456[[#This Row],[TITEL]]</f>
        <v>AAE Ahaus-Alstättler Eisenbahn Cargo AG</v>
      </c>
      <c r="J207" s="20" t="str">
        <f t="shared" si="3"/>
        <v>Neuhofstrasse 4
6340 Baar
info@aae.ch</v>
      </c>
      <c r="K207" s="19" t="str">
        <f>Tabelle22456[[#This Row],[TITEL]]</f>
        <v>AAE Ahaus-Alstättler Eisenbahn Cargo AG</v>
      </c>
      <c r="L207" s="19" t="str">
        <f>Tabelle22456[[#This Row],[ADRESSE]]</f>
        <v xml:space="preserve">Neuhofstrasse 4
6340 Baar
</v>
      </c>
      <c r="M207" s="19" t="str">
        <f>CONCATENATE(Tabelle22456[[#This Row],[E-Mail]],"; ")</f>
        <v xml:space="preserve">info@aae.ch; </v>
      </c>
    </row>
    <row r="208" spans="1:13" ht="51" hidden="1">
      <c r="A208" s="6"/>
      <c r="B208" s="6">
        <v>8</v>
      </c>
      <c r="C208" s="6" t="s">
        <v>481</v>
      </c>
      <c r="D208" s="6"/>
      <c r="E208" s="7" t="s">
        <v>884</v>
      </c>
      <c r="F208" s="6" t="s">
        <v>885</v>
      </c>
      <c r="G208" s="8" t="s">
        <v>886</v>
      </c>
      <c r="H208" s="6"/>
      <c r="I208" s="19" t="str">
        <f>Tabelle22456[[#This Row],[TITEL]]</f>
        <v>ACTS Abroll-container-Transport-Service AG</v>
      </c>
      <c r="J208" s="20" t="str">
        <f t="shared" si="3"/>
        <v>ACTS AG
Bollwerk 4
3001 Bern 
info@actsag.ch</v>
      </c>
      <c r="K208" s="19" t="str">
        <f>Tabelle22456[[#This Row],[TITEL]]</f>
        <v>ACTS Abroll-container-Transport-Service AG</v>
      </c>
      <c r="L208" s="19" t="str">
        <f>Tabelle22456[[#This Row],[ADRESSE]]</f>
        <v>ACTS AG
Bollwerk 4
3001 Bern</v>
      </c>
      <c r="M208" s="19" t="str">
        <f>CONCATENATE(Tabelle22456[[#This Row],[E-Mail]],"; ")</f>
        <v xml:space="preserve">info@actsag.ch; </v>
      </c>
    </row>
    <row r="209" spans="1:14" ht="89.25" hidden="1">
      <c r="A209" s="6"/>
      <c r="B209" s="6">
        <v>8</v>
      </c>
      <c r="C209" s="6" t="s">
        <v>481</v>
      </c>
      <c r="D209" s="6"/>
      <c r="E209" s="7" t="s">
        <v>1175</v>
      </c>
      <c r="F209" s="7" t="s">
        <v>1174</v>
      </c>
      <c r="G209" s="8" t="s">
        <v>1176</v>
      </c>
      <c r="H209" s="6"/>
      <c r="I209" s="19" t="str">
        <f>Tabelle22456[[#This Row],[TITEL]]</f>
        <v xml:space="preserve">AGILE.CH Die Organisationen von Menschen mit Behinderungen
AGILE.CH Les organisations de personnes avec handicap
AGILE.CH Le organizzazioni di persone con andicap
</v>
      </c>
      <c r="J209" s="20" t="str">
        <f t="shared" si="3"/>
        <v>Effingerstrasse 55
3008 Bern
info@agile.ch</v>
      </c>
      <c r="K209" s="19" t="str">
        <f>Tabelle22456[[#This Row],[TITEL]]</f>
        <v xml:space="preserve">AGILE.CH Die Organisationen von Menschen mit Behinderungen
AGILE.CH Les organisations de personnes avec handicap
AGILE.CH Le organizzazioni di persone con andicap
</v>
      </c>
      <c r="L209" s="19" t="str">
        <f>Tabelle22456[[#This Row],[ADRESSE]]</f>
        <v xml:space="preserve">Effingerstrasse 55
3008 Bern
</v>
      </c>
      <c r="M209" s="19" t="str">
        <f>CONCATENATE(Tabelle22456[[#This Row],[E-Mail]],"; ")</f>
        <v xml:space="preserve">info@agile.ch; </v>
      </c>
    </row>
    <row r="210" spans="1:14" ht="63.75" hidden="1">
      <c r="A210" s="6"/>
      <c r="B210" s="6">
        <v>8</v>
      </c>
      <c r="C210" s="6" t="s">
        <v>481</v>
      </c>
      <c r="D210" s="6"/>
      <c r="E210" s="7" t="s">
        <v>482</v>
      </c>
      <c r="F210" s="8" t="s">
        <v>483</v>
      </c>
      <c r="G210" s="8" t="s">
        <v>484</v>
      </c>
      <c r="H210" s="6"/>
      <c r="I210" s="19" t="str">
        <f>Tabelle22456[[#This Row],[TITEL]]</f>
        <v>Aktion Freiheit und Verantwortung</v>
      </c>
      <c r="J210" s="20" t="str">
        <f t="shared" si="3"/>
        <v>Postfach 
8024 Zürich
info@freiheitverantwortung.ch</v>
      </c>
      <c r="K210" s="19" t="str">
        <f>Tabelle22456[[#This Row],[TITEL]]</f>
        <v>Aktion Freiheit und Verantwortung</v>
      </c>
      <c r="L210" s="19" t="str">
        <f>Tabelle22456[[#This Row],[ADRESSE]]</f>
        <v xml:space="preserve">Postfach 
8024 Zürich
</v>
      </c>
      <c r="M210" s="19" t="str">
        <f>CONCATENATE(Tabelle22456[[#This Row],[E-Mail]],"; ")</f>
        <v xml:space="preserve">info@freiheitverantwortung.ch; </v>
      </c>
    </row>
    <row r="211" spans="1:14" ht="51" hidden="1">
      <c r="A211" s="6"/>
      <c r="B211" s="6">
        <v>8</v>
      </c>
      <c r="C211" s="6" t="s">
        <v>481</v>
      </c>
      <c r="D211" s="6"/>
      <c r="E211" s="7" t="s">
        <v>887</v>
      </c>
      <c r="F211" s="6" t="s">
        <v>888</v>
      </c>
      <c r="G211" s="8" t="s">
        <v>889</v>
      </c>
      <c r="H211" s="6"/>
      <c r="I211" s="19" t="str">
        <f>Tabelle22456[[#This Row],[TITEL]]</f>
        <v>alliance F Bund Schweizerischer Frauenorganisationen BSF</v>
      </c>
      <c r="J211" s="20" t="str">
        <f t="shared" si="3"/>
        <v>c/o Regula Zweifel
Tiergartenstrasse 23B
8802 Kilchberg 
office@alliancef.ch</v>
      </c>
      <c r="K211" s="19" t="str">
        <f>Tabelle22456[[#This Row],[TITEL]]</f>
        <v>alliance F Bund Schweizerischer Frauenorganisationen BSF</v>
      </c>
      <c r="L211" s="19" t="str">
        <f>Tabelle22456[[#This Row],[ADRESSE]]</f>
        <v>c/o Regula Zweifel
Tiergartenstrasse 23B
8802 Kilchberg</v>
      </c>
      <c r="M211" s="19" t="str">
        <f>CONCATENATE(Tabelle22456[[#This Row],[E-Mail]],"; ")</f>
        <v xml:space="preserve">office@alliancef.ch; </v>
      </c>
    </row>
    <row r="212" spans="1:14" ht="38.25" hidden="1">
      <c r="A212" s="6" t="s">
        <v>1254</v>
      </c>
      <c r="B212" s="6">
        <v>8</v>
      </c>
      <c r="C212" s="6" t="s">
        <v>481</v>
      </c>
      <c r="D212" s="6"/>
      <c r="E212" s="7" t="s">
        <v>1255</v>
      </c>
      <c r="F212" s="6" t="s">
        <v>1256</v>
      </c>
      <c r="G212" s="8" t="s">
        <v>1257</v>
      </c>
      <c r="H212" s="6"/>
      <c r="I212" s="19" t="str">
        <f>Tabelle22456[[#This Row],[TITEL]]</f>
        <v>Alliance SwissPass</v>
      </c>
      <c r="J212" s="20" t="str">
        <f t="shared" si="3"/>
        <v>Länggassstrasse 7 
3012 Bern 
info@allianceswisspass.ch</v>
      </c>
      <c r="K212" s="19" t="str">
        <f>Tabelle22456[[#This Row],[TITEL]]</f>
        <v>Alliance SwissPass</v>
      </c>
      <c r="L212" s="19" t="str">
        <f>Tabelle22456[[#This Row],[ADRESSE]]</f>
        <v>Länggassstrasse 7 
3012 Bern</v>
      </c>
      <c r="M212" s="19" t="str">
        <f>CONCATENATE(Tabelle22456[[#This Row],[E-Mail]],"; ")</f>
        <v xml:space="preserve">info@allianceswisspass.ch; </v>
      </c>
    </row>
    <row r="213" spans="1:14" ht="63.75" hidden="1">
      <c r="A213" s="6"/>
      <c r="B213" s="6">
        <v>8</v>
      </c>
      <c r="C213" s="6" t="s">
        <v>481</v>
      </c>
      <c r="D213" s="6"/>
      <c r="E213" s="7" t="s">
        <v>485</v>
      </c>
      <c r="F213" s="8" t="s">
        <v>486</v>
      </c>
      <c r="G213" s="8" t="s">
        <v>487</v>
      </c>
      <c r="H213" s="6"/>
      <c r="I213" s="19" t="str">
        <f>Tabelle22456[[#This Row],[TITEL]]</f>
        <v>Alpen-Initiative</v>
      </c>
      <c r="J213" s="20" t="str">
        <f t="shared" si="3"/>
        <v>Alpen-Initiative
Hellgasse 23 
6460 Altdorf
info@alpeninitiative.ch</v>
      </c>
      <c r="K213" s="19" t="str">
        <f>Tabelle22456[[#This Row],[TITEL]]</f>
        <v>Alpen-Initiative</v>
      </c>
      <c r="L213" s="19" t="str">
        <f>Tabelle22456[[#This Row],[ADRESSE]]</f>
        <v xml:space="preserve">Alpen-Initiative
Hellgasse 23 
6460 Altdorf
</v>
      </c>
      <c r="M213" s="19" t="str">
        <f>CONCATENATE(Tabelle22456[[#This Row],[E-Mail]],"; ")</f>
        <v xml:space="preserve">info@alpeninitiative.ch; </v>
      </c>
    </row>
    <row r="214" spans="1:14" ht="51" hidden="1">
      <c r="A214" s="6"/>
      <c r="B214" s="6">
        <v>8</v>
      </c>
      <c r="C214" s="6" t="s">
        <v>481</v>
      </c>
      <c r="D214" s="6"/>
      <c r="E214" s="7" t="s">
        <v>892</v>
      </c>
      <c r="F214" s="6" t="s">
        <v>893</v>
      </c>
      <c r="G214" s="8" t="s">
        <v>894</v>
      </c>
      <c r="H214" s="6"/>
      <c r="I214" s="19" t="str">
        <f>Tabelle22456[[#This Row],[TITEL]]</f>
        <v>Angestellte Schweiz</v>
      </c>
      <c r="J214" s="20" t="str">
        <f t="shared" si="3"/>
        <v>Rigiplatz 1
Postfach 
8033 Zürich 
info@angestellte.ch</v>
      </c>
      <c r="K214" s="19" t="str">
        <f>Tabelle22456[[#This Row],[TITEL]]</f>
        <v>Angestellte Schweiz</v>
      </c>
      <c r="L214" s="19" t="str">
        <f>Tabelle22456[[#This Row],[ADRESSE]]</f>
        <v>Rigiplatz 1
Postfach 
8033 Zürich</v>
      </c>
      <c r="M214" s="19" t="str">
        <f>CONCATENATE(Tabelle22456[[#This Row],[E-Mail]],"; ")</f>
        <v xml:space="preserve">info@angestellte.ch; </v>
      </c>
    </row>
    <row r="215" spans="1:14" ht="63.75" hidden="1">
      <c r="A215" s="6"/>
      <c r="B215" s="6">
        <v>8</v>
      </c>
      <c r="C215" s="6" t="s">
        <v>481</v>
      </c>
      <c r="D215" s="6"/>
      <c r="E215" s="7" t="s">
        <v>1304</v>
      </c>
      <c r="F215" s="8" t="s">
        <v>1305</v>
      </c>
      <c r="G215" s="8" t="s">
        <v>1298</v>
      </c>
      <c r="H215" s="6"/>
      <c r="I215" s="19" t="str">
        <f>Tabelle22456[[#This Row],[TITEL]]</f>
        <v>Aqua Viva</v>
      </c>
      <c r="J215" s="20" t="str">
        <f t="shared" si="3"/>
        <v>Neuwiesenstrasse 95
8400 Winterthur
info@aquaviva.ch</v>
      </c>
      <c r="K215" s="19" t="str">
        <f>Tabelle22456[[#This Row],[TITEL]]</f>
        <v>Aqua Viva</v>
      </c>
      <c r="L215" s="19" t="str">
        <f>Tabelle22456[[#This Row],[ADRESSE]]</f>
        <v xml:space="preserve">Neuwiesenstrasse 95
8400 Winterthur
</v>
      </c>
      <c r="M215" s="19" t="str">
        <f>CONCATENATE(Tabelle22456[[#This Row],[E-Mail]],"; ")</f>
        <v xml:space="preserve">info@aquaviva.ch; </v>
      </c>
    </row>
    <row r="216" spans="1:14" ht="25.5" hidden="1">
      <c r="A216" s="6"/>
      <c r="B216" s="6">
        <v>8</v>
      </c>
      <c r="C216" s="6" t="s">
        <v>481</v>
      </c>
      <c r="D216" s="6"/>
      <c r="E216" s="7" t="s">
        <v>890</v>
      </c>
      <c r="F216" s="6" t="s">
        <v>596</v>
      </c>
      <c r="G216" s="8" t="s">
        <v>891</v>
      </c>
      <c r="H216" s="6"/>
      <c r="I216" s="19" t="str">
        <f>Tabelle22456[[#This Row],[TITEL]]</f>
        <v>Arbeitsgruppe Christen + Energie</v>
      </c>
      <c r="J216" s="20" t="str">
        <f t="shared" si="3"/>
        <v>3000 Bern 
info@christenenergie.ch</v>
      </c>
      <c r="K216" s="19" t="str">
        <f>Tabelle22456[[#This Row],[TITEL]]</f>
        <v>Arbeitsgruppe Christen + Energie</v>
      </c>
      <c r="L216" s="19" t="str">
        <f>Tabelle22456[[#This Row],[ADRESSE]]</f>
        <v>3000 Bern</v>
      </c>
      <c r="M216" s="19" t="str">
        <f>CONCATENATE(Tabelle22456[[#This Row],[E-Mail]],"; ")</f>
        <v xml:space="preserve">info@christenenergie.ch; </v>
      </c>
    </row>
    <row r="217" spans="1:14" ht="51" hidden="1">
      <c r="A217" s="6"/>
      <c r="B217" s="6">
        <v>8</v>
      </c>
      <c r="C217" s="6" t="s">
        <v>481</v>
      </c>
      <c r="D217" s="6"/>
      <c r="E217" s="7" t="s">
        <v>488</v>
      </c>
      <c r="F217" s="8" t="s">
        <v>489</v>
      </c>
      <c r="G217" s="8" t="s">
        <v>490</v>
      </c>
      <c r="H217" s="6"/>
      <c r="I217" s="19" t="str">
        <f>Tabelle22456[[#This Row],[TITEL]]</f>
        <v>Associazione Consumatrici e Consumatori della Svizzera Italiana</v>
      </c>
      <c r="J217" s="20" t="str">
        <f t="shared" si="3"/>
        <v>Strada di Pregassona 33
6963 Pregassona
acsi@acsi.ch</v>
      </c>
      <c r="K217" s="19" t="str">
        <f>Tabelle22456[[#This Row],[TITEL]]</f>
        <v>Associazione Consumatrici e Consumatori della Svizzera Italiana</v>
      </c>
      <c r="L217" s="19" t="str">
        <f>Tabelle22456[[#This Row],[ADRESSE]]</f>
        <v xml:space="preserve">Strada di Pregassona 33
6963 Pregassona
</v>
      </c>
      <c r="M217" s="19" t="str">
        <f>CONCATENATE(Tabelle22456[[#This Row],[E-Mail]],"; ")</f>
        <v xml:space="preserve">acsi@acsi.ch; </v>
      </c>
    </row>
    <row r="218" spans="1:14" ht="51" hidden="1">
      <c r="A218" s="6"/>
      <c r="B218" s="6">
        <v>8</v>
      </c>
      <c r="C218" s="6" t="s">
        <v>481</v>
      </c>
      <c r="D218" s="6"/>
      <c r="E218" s="7" t="s">
        <v>900</v>
      </c>
      <c r="F218" s="6" t="s">
        <v>901</v>
      </c>
      <c r="G218" s="8" t="s">
        <v>902</v>
      </c>
      <c r="H218" s="6"/>
      <c r="I218" s="19" t="str">
        <f>Tabelle22456[[#This Row],[TITEL]]</f>
        <v>Autogewerbe-Verband der Schweiz AGVS</v>
      </c>
      <c r="J218" s="20" t="str">
        <f t="shared" si="3"/>
        <v>Wöflistrasse 5
Postfach 64 
3000 Bern 22 
info@agvs.ch</v>
      </c>
      <c r="K218" s="19" t="str">
        <f>Tabelle22456[[#This Row],[TITEL]]</f>
        <v>Autogewerbe-Verband der Schweiz AGVS</v>
      </c>
      <c r="L218" s="19" t="str">
        <f>Tabelle22456[[#This Row],[ADRESSE]]</f>
        <v>Wöflistrasse 5
Postfach 64 
3000 Bern 22</v>
      </c>
      <c r="M218" s="19" t="str">
        <f>CONCATENATE(Tabelle22456[[#This Row],[E-Mail]],"; ")</f>
        <v xml:space="preserve">info@agvs.ch; </v>
      </c>
    </row>
    <row r="219" spans="1:14" ht="51" hidden="1">
      <c r="A219" s="6"/>
      <c r="B219" s="6">
        <v>8</v>
      </c>
      <c r="C219" s="6" t="s">
        <v>481</v>
      </c>
      <c r="D219" s="6"/>
      <c r="E219" s="7" t="s">
        <v>491</v>
      </c>
      <c r="F219" s="8" t="s">
        <v>492</v>
      </c>
      <c r="G219" s="8" t="s">
        <v>1201</v>
      </c>
      <c r="H219" s="6"/>
      <c r="I219" s="19" t="str">
        <f>Tabelle22456[[#This Row],[TITEL]]</f>
        <v>Automobil Club der Schweiz ACS</v>
      </c>
      <c r="J219" s="20" t="str">
        <f t="shared" si="3"/>
        <v>Wasserwerkgasse 39
3000 Bern 13
info@acs.ch</v>
      </c>
      <c r="K219" s="19" t="str">
        <f>Tabelle22456[[#This Row],[TITEL]]</f>
        <v>Automobil Club der Schweiz ACS</v>
      </c>
      <c r="L219" s="19" t="str">
        <f>Tabelle22456[[#This Row],[ADRESSE]]</f>
        <v xml:space="preserve">Wasserwerkgasse 39
3000 Bern 13
</v>
      </c>
      <c r="M219" s="19" t="str">
        <f>CONCATENATE(Tabelle22456[[#This Row],[E-Mail]],"; ")</f>
        <v xml:space="preserve">info@acs.ch; </v>
      </c>
      <c r="N219" s="17"/>
    </row>
    <row r="220" spans="1:14" ht="51" hidden="1">
      <c r="A220" s="6"/>
      <c r="B220" s="6">
        <v>8</v>
      </c>
      <c r="C220" s="6" t="s">
        <v>481</v>
      </c>
      <c r="D220" s="6"/>
      <c r="E220" s="7" t="s">
        <v>898</v>
      </c>
      <c r="F220" s="6" t="s">
        <v>899</v>
      </c>
      <c r="G220" s="8" t="s">
        <v>1333</v>
      </c>
      <c r="H220" s="6"/>
      <c r="I220" s="19" t="str">
        <f>Tabelle22456[[#This Row],[TITEL]]</f>
        <v>auto-schweiz Vereinigung Schweiz. Automobil-Importeure VSAI</v>
      </c>
      <c r="J220" s="20" t="str">
        <f t="shared" si="3"/>
        <v>Wölflistrasse 5
Postfach 47
3000 Bern 22 
info@auto.swiss</v>
      </c>
      <c r="K220" s="19" t="str">
        <f>Tabelle22456[[#This Row],[TITEL]]</f>
        <v>auto-schweiz Vereinigung Schweiz. Automobil-Importeure VSAI</v>
      </c>
      <c r="L220" s="19" t="str">
        <f>Tabelle22456[[#This Row],[ADRESSE]]</f>
        <v>Wölflistrasse 5
Postfach 47
3000 Bern 22</v>
      </c>
      <c r="M220" s="19" t="str">
        <f>CONCATENATE(Tabelle22456[[#This Row],[E-Mail]],"; ")</f>
        <v xml:space="preserve">info@auto.swiss; </v>
      </c>
    </row>
    <row r="221" spans="1:14" ht="51" hidden="1">
      <c r="A221" s="6"/>
      <c r="B221" s="6">
        <v>8</v>
      </c>
      <c r="C221" s="6" t="s">
        <v>481</v>
      </c>
      <c r="D221" s="6"/>
      <c r="E221" s="7" t="s">
        <v>903</v>
      </c>
      <c r="F221" s="6" t="s">
        <v>904</v>
      </c>
      <c r="G221" s="8" t="s">
        <v>905</v>
      </c>
      <c r="H221" s="6"/>
      <c r="I221" s="19" t="str">
        <f>Tabelle22456[[#This Row],[TITEL]]</f>
        <v>Bau-, Planungs- und Umweltdirektoren-Konferenz BPUK</v>
      </c>
      <c r="J221" s="20" t="str">
        <f t="shared" si="3"/>
        <v>Haus der Kantone
Speichergasse 6
3000 Bern 7 
info@bpuk.ch</v>
      </c>
      <c r="K221" s="19" t="str">
        <f>Tabelle22456[[#This Row],[TITEL]]</f>
        <v>Bau-, Planungs- und Umweltdirektoren-Konferenz BPUK</v>
      </c>
      <c r="L221" s="19" t="str">
        <f>Tabelle22456[[#This Row],[ADRESSE]]</f>
        <v>Haus der Kantone
Speichergasse 6
3000 Bern 7</v>
      </c>
      <c r="M221" s="19" t="str">
        <f>CONCATENATE(Tabelle22456[[#This Row],[E-Mail]],"; ")</f>
        <v xml:space="preserve">info@bpuk.ch; </v>
      </c>
    </row>
    <row r="222" spans="1:14" ht="38.25" hidden="1">
      <c r="A222" s="6"/>
      <c r="B222" s="6">
        <v>8</v>
      </c>
      <c r="C222" s="6" t="s">
        <v>481</v>
      </c>
      <c r="D222" s="6"/>
      <c r="E222" s="7" t="s">
        <v>906</v>
      </c>
      <c r="F222" s="6" t="s">
        <v>907</v>
      </c>
      <c r="G222" s="8" t="s">
        <v>908</v>
      </c>
      <c r="H222" s="6"/>
      <c r="I222" s="19" t="str">
        <f>Tabelle22456[[#This Row],[TITEL]]</f>
        <v>Bertschi AG</v>
      </c>
      <c r="J222" s="20" t="str">
        <f t="shared" si="3"/>
        <v>Hutmattstrasse 22
5724 Dürrenäsch 
info@bertschi.com</v>
      </c>
      <c r="K222" s="19" t="str">
        <f>Tabelle22456[[#This Row],[TITEL]]</f>
        <v>Bertschi AG</v>
      </c>
      <c r="L222" s="19" t="str">
        <f>Tabelle22456[[#This Row],[ADRESSE]]</f>
        <v>Hutmattstrasse 22
5724 Dürrenäsch</v>
      </c>
      <c r="M222" s="19" t="str">
        <f>CONCATENATE(Tabelle22456[[#This Row],[E-Mail]],"; ")</f>
        <v xml:space="preserve">info@bertschi.com; </v>
      </c>
    </row>
    <row r="223" spans="1:14" ht="51" hidden="1">
      <c r="A223" s="6"/>
      <c r="B223" s="6">
        <v>8</v>
      </c>
      <c r="C223" s="6" t="s">
        <v>481</v>
      </c>
      <c r="D223" s="6"/>
      <c r="E223" s="7" t="s">
        <v>909</v>
      </c>
      <c r="F223" s="6" t="s">
        <v>910</v>
      </c>
      <c r="G223" s="8" t="s">
        <v>911</v>
      </c>
      <c r="H223" s="6"/>
      <c r="I223" s="19" t="str">
        <f>Tabelle22456[[#This Row],[TITEL]]</f>
        <v>Berufsfeuerwehr Basel
Nautikschule</v>
      </c>
      <c r="J223" s="20" t="str">
        <f t="shared" si="3"/>
        <v>Kornhausgasse 18
Postfach 248
4003 Basel 
daniel.kofmel@jsd.bs.ch</v>
      </c>
      <c r="K223" s="19" t="str">
        <f>Tabelle22456[[#This Row],[TITEL]]</f>
        <v>Berufsfeuerwehr Basel
Nautikschule</v>
      </c>
      <c r="L223" s="19" t="str">
        <f>Tabelle22456[[#This Row],[ADRESSE]]</f>
        <v>Kornhausgasse 18
Postfach 248
4003 Basel</v>
      </c>
      <c r="M223" s="19" t="str">
        <f>CONCATENATE(Tabelle22456[[#This Row],[E-Mail]],"; ")</f>
        <v xml:space="preserve">daniel.kofmel@jsd.bs.ch; </v>
      </c>
    </row>
    <row r="224" spans="1:14" ht="51" hidden="1">
      <c r="A224" s="6"/>
      <c r="B224" s="6">
        <v>8</v>
      </c>
      <c r="C224" s="6" t="s">
        <v>481</v>
      </c>
      <c r="D224" s="6"/>
      <c r="E224" s="7" t="s">
        <v>233</v>
      </c>
      <c r="F224" s="6" t="s">
        <v>234</v>
      </c>
      <c r="G224" s="8" t="s">
        <v>235</v>
      </c>
      <c r="H224" s="6"/>
      <c r="I224" s="19" t="str">
        <f>Tabelle22456[[#This Row],[TITEL]]</f>
        <v>BLS AG</v>
      </c>
      <c r="J224" s="20" t="str">
        <f t="shared" si="3"/>
        <v>Genfergasse 11
3001 Bern
direktion@bls.ch</v>
      </c>
      <c r="K224" s="19" t="str">
        <f>Tabelle22456[[#This Row],[TITEL]]</f>
        <v>BLS AG</v>
      </c>
      <c r="L224" s="19" t="str">
        <f>Tabelle22456[[#This Row],[ADRESSE]]</f>
        <v xml:space="preserve">Genfergasse 11
3001 Bern
</v>
      </c>
      <c r="M224" s="19" t="str">
        <f>CONCATENATE(Tabelle22456[[#This Row],[E-Mail]],"; ")</f>
        <v xml:space="preserve">direktion@bls.ch; </v>
      </c>
    </row>
    <row r="225" spans="1:13" ht="38.25" hidden="1">
      <c r="A225" s="6"/>
      <c r="B225" s="6">
        <v>8</v>
      </c>
      <c r="C225" s="6" t="s">
        <v>481</v>
      </c>
      <c r="D225" s="6"/>
      <c r="E225" s="7" t="s">
        <v>1338</v>
      </c>
      <c r="F225" s="8" t="s">
        <v>493</v>
      </c>
      <c r="G225" s="8"/>
      <c r="H225" s="6"/>
      <c r="I225" s="19" t="str">
        <f>Tabelle22456[[#This Row],[TITEL]]</f>
        <v>ALSTOM Suisse SA</v>
      </c>
      <c r="J225" s="20" t="str">
        <f t="shared" si="3"/>
        <v xml:space="preserve">CP 32
1844 Villeneuve
</v>
      </c>
      <c r="K225" s="19" t="str">
        <f>Tabelle22456[[#This Row],[TITEL]]</f>
        <v>ALSTOM Suisse SA</v>
      </c>
      <c r="L225" s="19" t="str">
        <f>Tabelle22456[[#This Row],[ADRESSE]]</f>
        <v xml:space="preserve">CP 32
1844 Villeneuve
</v>
      </c>
      <c r="M225" s="19" t="str">
        <f>CONCATENATE(Tabelle22456[[#This Row],[E-Mail]],"; ")</f>
        <v xml:space="preserve">; </v>
      </c>
    </row>
    <row r="226" spans="1:13" ht="76.5" hidden="1">
      <c r="A226" s="6"/>
      <c r="B226" s="6">
        <v>8</v>
      </c>
      <c r="C226" s="6" t="s">
        <v>481</v>
      </c>
      <c r="D226" s="6"/>
      <c r="E226" s="7" t="s">
        <v>912</v>
      </c>
      <c r="F226" s="6" t="s">
        <v>1203</v>
      </c>
      <c r="G226" s="8" t="s">
        <v>1270</v>
      </c>
      <c r="H226" s="6"/>
      <c r="I226" s="19" t="str">
        <f>Tabelle22456[[#This Row],[TITEL]]</f>
        <v>Cargo Forum Schweiz</v>
      </c>
      <c r="J226" s="20" t="str">
        <f t="shared" si="3"/>
        <v>VAP
Ringlikerstrasse 70
8142 Uitikon 
furrer@cargorail.ch
vap@cargorail.ch</v>
      </c>
      <c r="K226" s="19" t="str">
        <f>Tabelle22456[[#This Row],[TITEL]]</f>
        <v>Cargo Forum Schweiz</v>
      </c>
      <c r="L226" s="19" t="str">
        <f>Tabelle22456[[#This Row],[ADRESSE]]</f>
        <v>VAP
Ringlikerstrasse 70
8142 Uitikon</v>
      </c>
      <c r="M226" s="19" t="str">
        <f>CONCATENATE(Tabelle22456[[#This Row],[E-Mail]],"; ")</f>
        <v xml:space="preserve">furrer@cargorail.ch
vap@cargorail.ch; </v>
      </c>
    </row>
    <row r="227" spans="1:13" ht="51" hidden="1">
      <c r="A227" s="6"/>
      <c r="B227" s="6">
        <v>8</v>
      </c>
      <c r="C227" s="6" t="s">
        <v>481</v>
      </c>
      <c r="D227" s="6"/>
      <c r="E227" s="7" t="s">
        <v>917</v>
      </c>
      <c r="F227" s="6" t="s">
        <v>918</v>
      </c>
      <c r="G227" s="8" t="s">
        <v>919</v>
      </c>
      <c r="H227" s="6"/>
      <c r="I227" s="19" t="str">
        <f>Tabelle22456[[#This Row],[TITEL]]</f>
        <v>Centre Patronal Bern</v>
      </c>
      <c r="J227" s="20" t="str">
        <f t="shared" si="3"/>
        <v>Kapellenstrasse 14
Postfach 5236
3001 Bern 
cpbern@centrepatronal.ch</v>
      </c>
      <c r="K227" s="19" t="str">
        <f>Tabelle22456[[#This Row],[TITEL]]</f>
        <v>Centre Patronal Bern</v>
      </c>
      <c r="L227" s="19" t="str">
        <f>Tabelle22456[[#This Row],[ADRESSE]]</f>
        <v>Kapellenstrasse 14
Postfach 5236
3001 Bern</v>
      </c>
      <c r="M227" s="19" t="str">
        <f>CONCATENATE(Tabelle22456[[#This Row],[E-Mail]],"; ")</f>
        <v xml:space="preserve">cpbern@centrepatronal.ch; </v>
      </c>
    </row>
    <row r="228" spans="1:13" ht="38.25" hidden="1">
      <c r="A228" s="6"/>
      <c r="B228" s="6">
        <v>8</v>
      </c>
      <c r="C228" s="6" t="s">
        <v>481</v>
      </c>
      <c r="D228" s="6"/>
      <c r="E228" s="7" t="s">
        <v>914</v>
      </c>
      <c r="F228" s="6" t="s">
        <v>915</v>
      </c>
      <c r="G228" s="8" t="s">
        <v>916</v>
      </c>
      <c r="H228" s="6"/>
      <c r="I228" s="19" t="str">
        <f>Tabelle22456[[#This Row],[TITEL]]</f>
        <v>Centre Patronal Paudex</v>
      </c>
      <c r="J228" s="20" t="str">
        <f t="shared" si="3"/>
        <v>Route du Lac 2
1094 Paudex 
info@centrepatronal.ch</v>
      </c>
      <c r="K228" s="19" t="str">
        <f>Tabelle22456[[#This Row],[TITEL]]</f>
        <v>Centre Patronal Paudex</v>
      </c>
      <c r="L228" s="19" t="str">
        <f>Tabelle22456[[#This Row],[ADRESSE]]</f>
        <v>Route du Lac 2
1094 Paudex</v>
      </c>
      <c r="M228" s="19" t="str">
        <f>CONCATENATE(Tabelle22456[[#This Row],[E-Mail]],"; ")</f>
        <v xml:space="preserve">info@centrepatronal.ch; </v>
      </c>
    </row>
    <row r="229" spans="1:13" ht="51" hidden="1">
      <c r="A229" s="6"/>
      <c r="B229" s="6">
        <v>8</v>
      </c>
      <c r="C229" s="6" t="s">
        <v>481</v>
      </c>
      <c r="D229" s="6"/>
      <c r="E229" s="7" t="s">
        <v>920</v>
      </c>
      <c r="F229" s="6" t="s">
        <v>921</v>
      </c>
      <c r="G229" s="8" t="s">
        <v>922</v>
      </c>
      <c r="H229" s="6"/>
      <c r="I229" s="19" t="str">
        <f>Tabelle22456[[#This Row],[TITEL]]</f>
        <v>Cercle Bruit Schweiz c/o Amt für Umwelt</v>
      </c>
      <c r="J229" s="20" t="str">
        <f t="shared" si="3"/>
        <v>Werkhofstrasse 5
4509 Solothurn 
markus.chastonay@bd.so.ch</v>
      </c>
      <c r="K229" s="19" t="str">
        <f>Tabelle22456[[#This Row],[TITEL]]</f>
        <v>Cercle Bruit Schweiz c/o Amt für Umwelt</v>
      </c>
      <c r="L229" s="19" t="str">
        <f>Tabelle22456[[#This Row],[ADRESSE]]</f>
        <v>Werkhofstrasse 5
4509 Solothurn</v>
      </c>
      <c r="M229" s="19" t="str">
        <f>CONCATENATE(Tabelle22456[[#This Row],[E-Mail]],"; ")</f>
        <v xml:space="preserve">markus.chastonay@bd.so.ch; </v>
      </c>
    </row>
    <row r="230" spans="1:13" ht="51" hidden="1">
      <c r="A230" s="6"/>
      <c r="B230" s="6">
        <v>8</v>
      </c>
      <c r="C230" s="6" t="s">
        <v>481</v>
      </c>
      <c r="D230" s="6"/>
      <c r="E230" s="7" t="s">
        <v>494</v>
      </c>
      <c r="F230" s="8" t="s">
        <v>495</v>
      </c>
      <c r="G230" s="8" t="s">
        <v>496</v>
      </c>
      <c r="H230" s="6"/>
      <c r="I230" s="19" t="str">
        <f>Tabelle22456[[#This Row],[TITEL]]</f>
        <v>Cideon Schweiz AG</v>
      </c>
      <c r="J230" s="20" t="str">
        <f t="shared" si="3"/>
        <v>Steinengraben 42
4051 Basel
info@cideon-engineering.de</v>
      </c>
      <c r="K230" s="19" t="str">
        <f>Tabelle22456[[#This Row],[TITEL]]</f>
        <v>Cideon Schweiz AG</v>
      </c>
      <c r="L230" s="19" t="str">
        <f>Tabelle22456[[#This Row],[ADRESSE]]</f>
        <v xml:space="preserve">Steinengraben 42
4051 Basel
</v>
      </c>
      <c r="M230" s="19" t="str">
        <f>CONCATENATE(Tabelle22456[[#This Row],[E-Mail]],"; ")</f>
        <v xml:space="preserve">info@cideon-engineering.de; </v>
      </c>
    </row>
    <row r="231" spans="1:13" ht="38.25" hidden="1">
      <c r="A231" s="6"/>
      <c r="B231" s="6">
        <v>8</v>
      </c>
      <c r="C231" s="6" t="s">
        <v>481</v>
      </c>
      <c r="D231" s="6"/>
      <c r="E231" s="7" t="s">
        <v>923</v>
      </c>
      <c r="F231" s="6" t="s">
        <v>924</v>
      </c>
      <c r="G231" s="8" t="s">
        <v>925</v>
      </c>
      <c r="H231" s="6"/>
      <c r="I231" s="19" t="str">
        <f>Tabelle22456[[#This Row],[TITEL]]</f>
        <v>Contargo AG</v>
      </c>
      <c r="J231" s="20" t="str">
        <f t="shared" si="3"/>
        <v>Grenzstrasse 149
4019 Basel 
holger.bochow@contargo.ch</v>
      </c>
      <c r="K231" s="19" t="str">
        <f>Tabelle22456[[#This Row],[TITEL]]</f>
        <v>Contargo AG</v>
      </c>
      <c r="L231" s="19" t="str">
        <f>Tabelle22456[[#This Row],[ADRESSE]]</f>
        <v>Grenzstrasse 149
4019 Basel</v>
      </c>
      <c r="M231" s="19" t="str">
        <f>CONCATENATE(Tabelle22456[[#This Row],[E-Mail]],"; ")</f>
        <v xml:space="preserve">holger.bochow@contargo.ch; </v>
      </c>
    </row>
    <row r="232" spans="1:13" ht="63.75" hidden="1">
      <c r="A232" s="6"/>
      <c r="B232" s="6">
        <v>8</v>
      </c>
      <c r="C232" s="6" t="s">
        <v>481</v>
      </c>
      <c r="D232" s="6"/>
      <c r="E232" s="7" t="s">
        <v>497</v>
      </c>
      <c r="F232" s="8" t="s">
        <v>498</v>
      </c>
      <c r="G232" s="8" t="s">
        <v>499</v>
      </c>
      <c r="H232" s="6"/>
      <c r="I232" s="19" t="str">
        <f>Tabelle22456[[#This Row],[TITEL]]</f>
        <v>Coop Schweiz (Basel)</v>
      </c>
      <c r="J232" s="20" t="str">
        <f t="shared" si="3"/>
        <v>Thiersteinerallee 12
Postfach
4002 Basel
info@coop.ch</v>
      </c>
      <c r="K232" s="19" t="str">
        <f>Tabelle22456[[#This Row],[TITEL]]</f>
        <v>Coop Schweiz (Basel)</v>
      </c>
      <c r="L232" s="19" t="str">
        <f>Tabelle22456[[#This Row],[ADRESSE]]</f>
        <v xml:space="preserve">Thiersteinerallee 12
Postfach
4002 Basel
</v>
      </c>
      <c r="M232" s="19" t="str">
        <f>CONCATENATE(Tabelle22456[[#This Row],[E-Mail]],"; ")</f>
        <v xml:space="preserve">info@coop.ch; </v>
      </c>
    </row>
    <row r="233" spans="1:13" ht="51" hidden="1">
      <c r="A233" s="6"/>
      <c r="B233" s="6">
        <v>8</v>
      </c>
      <c r="C233" s="6" t="s">
        <v>481</v>
      </c>
      <c r="D233" s="6"/>
      <c r="E233" s="7" t="s">
        <v>926</v>
      </c>
      <c r="F233" s="6" t="s">
        <v>1260</v>
      </c>
      <c r="G233" s="8" t="s">
        <v>434</v>
      </c>
      <c r="H233" s="6"/>
      <c r="I233" s="19" t="str">
        <f>Tabelle22456[[#This Row],[TITEL]]</f>
        <v>Die Zentralbahn zb</v>
      </c>
      <c r="J233" s="20" t="str">
        <f t="shared" si="3"/>
        <v>Bahnhofstrasse 23
6362 Stansstad
info@zentralbahn.ch</v>
      </c>
      <c r="K233" s="19" t="str">
        <f>Tabelle22456[[#This Row],[TITEL]]</f>
        <v>Die Zentralbahn zb</v>
      </c>
      <c r="L233" s="19" t="str">
        <f>Tabelle22456[[#This Row],[ADRESSE]]</f>
        <v xml:space="preserve">Bahnhofstrasse 23
6362 Stansstad
</v>
      </c>
      <c r="M233" s="19" t="str">
        <f>CONCATENATE(Tabelle22456[[#This Row],[E-Mail]],"; ")</f>
        <v xml:space="preserve">info@zentralbahn.ch; </v>
      </c>
    </row>
    <row r="234" spans="1:13" ht="51" hidden="1">
      <c r="A234" s="6"/>
      <c r="B234" s="6">
        <v>8</v>
      </c>
      <c r="C234" s="6" t="s">
        <v>481</v>
      </c>
      <c r="D234" s="6"/>
      <c r="E234" s="7" t="s">
        <v>500</v>
      </c>
      <c r="F234" s="8" t="s">
        <v>501</v>
      </c>
      <c r="G234" s="8" t="s">
        <v>502</v>
      </c>
      <c r="H234" s="6"/>
      <c r="I234" s="19" t="str">
        <f>Tabelle22456[[#This Row],[TITEL]]</f>
        <v>ECOPOP, Vereinigung Umwelt und Bevölkerung</v>
      </c>
      <c r="J234" s="20" t="str">
        <f t="shared" si="3"/>
        <v>Postfach 14, 
5078 Effingen
sekretariat@ecopop.ch</v>
      </c>
      <c r="K234" s="19" t="str">
        <f>Tabelle22456[[#This Row],[TITEL]]</f>
        <v>ECOPOP, Vereinigung Umwelt und Bevölkerung</v>
      </c>
      <c r="L234" s="19" t="str">
        <f>Tabelle22456[[#This Row],[ADRESSE]]</f>
        <v xml:space="preserve">Postfach 14, 
5078 Effingen
</v>
      </c>
      <c r="M234" s="19" t="str">
        <f>CONCATENATE(Tabelle22456[[#This Row],[E-Mail]],"; ")</f>
        <v xml:space="preserve">sekretariat@ecopop.ch; </v>
      </c>
    </row>
    <row r="235" spans="1:13" ht="51" hidden="1">
      <c r="A235" s="6"/>
      <c r="B235" s="6">
        <v>8</v>
      </c>
      <c r="C235" s="6" t="s">
        <v>481</v>
      </c>
      <c r="D235" s="6"/>
      <c r="E235" s="7" t="s">
        <v>503</v>
      </c>
      <c r="F235" s="8" t="s">
        <v>1209</v>
      </c>
      <c r="G235" s="8" t="s">
        <v>1210</v>
      </c>
      <c r="H235" s="6"/>
      <c r="I235" s="19" t="str">
        <f>Tabelle22456[[#This Row],[TITEL]]</f>
        <v>Eisenbahntechnik Prose AG</v>
      </c>
      <c r="J235" s="20" t="str">
        <f t="shared" si="3"/>
        <v>Zürcherstrasse 41
8400 Winterthur
info@prose.one</v>
      </c>
      <c r="K235" s="19" t="str">
        <f>Tabelle22456[[#This Row],[TITEL]]</f>
        <v>Eisenbahntechnik Prose AG</v>
      </c>
      <c r="L235" s="19" t="str">
        <f>Tabelle22456[[#This Row],[ADRESSE]]</f>
        <v xml:space="preserve">Zürcherstrasse 41
8400 Winterthur
</v>
      </c>
      <c r="M235" s="19" t="str">
        <f>CONCATENATE(Tabelle22456[[#This Row],[E-Mail]],"; ")</f>
        <v xml:space="preserve">info@prose.one; </v>
      </c>
    </row>
    <row r="236" spans="1:13" ht="51" hidden="1">
      <c r="A236" s="6"/>
      <c r="B236" s="6">
        <v>8</v>
      </c>
      <c r="C236" s="6" t="s">
        <v>481</v>
      </c>
      <c r="D236" s="6"/>
      <c r="E236" s="7" t="s">
        <v>1248</v>
      </c>
      <c r="F236" s="7" t="s">
        <v>596</v>
      </c>
      <c r="G236" s="13" t="s">
        <v>1249</v>
      </c>
      <c r="H236" s="6"/>
      <c r="I236" s="19" t="str">
        <f>Tabelle22456[[#This Row],[TITEL]]</f>
        <v xml:space="preserve">Elektromobilclub der Schweiz
Electromobil Club de Suisse
Elletromobile Club Svizzero
</v>
      </c>
      <c r="J236" s="20" t="str">
        <f t="shared" si="3"/>
        <v>3000 Bern 
kommunikation@elektromobilclub.ch</v>
      </c>
      <c r="K236" s="19" t="str">
        <f>Tabelle22456[[#This Row],[TITEL]]</f>
        <v xml:space="preserve">Elektromobilclub der Schweiz
Electromobil Club de Suisse
Elletromobile Club Svizzero
</v>
      </c>
      <c r="L236" s="19" t="str">
        <f>Tabelle22456[[#This Row],[ADRESSE]]</f>
        <v>3000 Bern</v>
      </c>
      <c r="M236" s="19" t="str">
        <f>CONCATENATE(Tabelle22456[[#This Row],[E-Mail]],"; ")</f>
        <v xml:space="preserve">kommunikation@elektromobilclub.ch; </v>
      </c>
    </row>
    <row r="237" spans="1:13" ht="51" hidden="1">
      <c r="A237" s="6"/>
      <c r="B237" s="6">
        <v>8</v>
      </c>
      <c r="C237" s="6" t="s">
        <v>481</v>
      </c>
      <c r="D237" s="6"/>
      <c r="E237" s="7" t="s">
        <v>504</v>
      </c>
      <c r="F237" s="8" t="s">
        <v>1200</v>
      </c>
      <c r="G237" s="8" t="s">
        <v>1199</v>
      </c>
      <c r="H237" s="6"/>
      <c r="I237" s="19" t="str">
        <f>Tabelle22456[[#This Row],[TITEL]]</f>
        <v>equiterre</v>
      </c>
      <c r="J237" s="20" t="str">
        <f t="shared" si="3"/>
        <v>rue des Asters 22
1202 Genève
info.ge@equiterre.ch</v>
      </c>
      <c r="K237" s="19" t="str">
        <f>Tabelle22456[[#This Row],[TITEL]]</f>
        <v>equiterre</v>
      </c>
      <c r="L237" s="19" t="str">
        <f>Tabelle22456[[#This Row],[ADRESSE]]</f>
        <v xml:space="preserve">rue des Asters 22
1202 Genève
</v>
      </c>
      <c r="M237" s="19" t="str">
        <f>CONCATENATE(Tabelle22456[[#This Row],[E-Mail]],"; ")</f>
        <v xml:space="preserve">info.ge@equiterre.ch; </v>
      </c>
    </row>
    <row r="238" spans="1:13" ht="38.25" hidden="1">
      <c r="A238" s="6"/>
      <c r="B238" s="6">
        <v>8</v>
      </c>
      <c r="C238" s="6" t="s">
        <v>481</v>
      </c>
      <c r="D238" s="6"/>
      <c r="E238" s="7" t="s">
        <v>927</v>
      </c>
      <c r="F238" s="6" t="s">
        <v>928</v>
      </c>
      <c r="G238" s="8" t="s">
        <v>929</v>
      </c>
      <c r="H238" s="6"/>
      <c r="I238" s="19" t="str">
        <f>Tabelle22456[[#This Row],[TITEL]]</f>
        <v>Erdöl-Vereinigung EV</v>
      </c>
      <c r="J238" s="20" t="str">
        <f t="shared" si="3"/>
        <v>Spitalgasse 5
8001 Zürich 
info@erdoel.ch</v>
      </c>
      <c r="K238" s="19" t="str">
        <f>Tabelle22456[[#This Row],[TITEL]]</f>
        <v>Erdöl-Vereinigung EV</v>
      </c>
      <c r="L238" s="19" t="str">
        <f>Tabelle22456[[#This Row],[ADRESSE]]</f>
        <v>Spitalgasse 5
8001 Zürich</v>
      </c>
      <c r="M238" s="19" t="str">
        <f>CONCATENATE(Tabelle22456[[#This Row],[E-Mail]],"; ")</f>
        <v xml:space="preserve">info@erdoel.ch; </v>
      </c>
    </row>
    <row r="239" spans="1:13" ht="51" hidden="1">
      <c r="A239" s="6"/>
      <c r="B239" s="6">
        <v>8</v>
      </c>
      <c r="C239" s="6" t="s">
        <v>481</v>
      </c>
      <c r="D239" s="6"/>
      <c r="E239" s="7" t="s">
        <v>505</v>
      </c>
      <c r="F239" s="8" t="s">
        <v>506</v>
      </c>
      <c r="G239" s="8" t="s">
        <v>507</v>
      </c>
      <c r="H239" s="6"/>
      <c r="I239" s="19" t="str">
        <f>Tabelle22456[[#This Row],[TITEL]]</f>
        <v>EuroAirport Basel Mulhouse Freiburg</v>
      </c>
      <c r="J239" s="20" t="str">
        <f t="shared" si="3"/>
        <v>Postfach 142
4030 Basel
webmaster@euroairport.com</v>
      </c>
      <c r="K239" s="19" t="str">
        <f>Tabelle22456[[#This Row],[TITEL]]</f>
        <v>EuroAirport Basel Mulhouse Freiburg</v>
      </c>
      <c r="L239" s="19" t="str">
        <f>Tabelle22456[[#This Row],[ADRESSE]]</f>
        <v xml:space="preserve">Postfach 142
4030 Basel
</v>
      </c>
      <c r="M239" s="19" t="str">
        <f>CONCATENATE(Tabelle22456[[#This Row],[E-Mail]],"; ")</f>
        <v xml:space="preserve">webmaster@euroairport.com; </v>
      </c>
    </row>
    <row r="240" spans="1:13" ht="38.25" hidden="1">
      <c r="A240" s="6"/>
      <c r="B240" s="6">
        <v>8</v>
      </c>
      <c r="C240" s="6" t="s">
        <v>481</v>
      </c>
      <c r="D240" s="6"/>
      <c r="E240" s="7" t="s">
        <v>1268</v>
      </c>
      <c r="F240" s="7" t="s">
        <v>596</v>
      </c>
      <c r="G240" s="8" t="s">
        <v>1269</v>
      </c>
      <c r="H240" s="6"/>
      <c r="I240" s="19" t="str">
        <f>Tabelle22456[[#This Row],[TITEL]]</f>
        <v xml:space="preserve">SwissRailvolution
</v>
      </c>
      <c r="J240" s="20" t="str">
        <f t="shared" si="3"/>
        <v>3000 Bern 
info@swissrailvolution.ch</v>
      </c>
      <c r="K240" s="19" t="str">
        <f>Tabelle22456[[#This Row],[TITEL]]</f>
        <v xml:space="preserve">SwissRailvolution
</v>
      </c>
      <c r="L240" s="19" t="str">
        <f>Tabelle22456[[#This Row],[ADRESSE]]</f>
        <v>3000 Bern</v>
      </c>
      <c r="M240" s="19" t="str">
        <f>CONCATENATE(Tabelle22456[[#This Row],[E-Mail]],"; ")</f>
        <v xml:space="preserve">
info@swissrailvolution.ch; </v>
      </c>
    </row>
    <row r="241" spans="1:13" ht="63.75" hidden="1">
      <c r="A241" s="6"/>
      <c r="B241" s="6">
        <v>8</v>
      </c>
      <c r="C241" s="6" t="s">
        <v>481</v>
      </c>
      <c r="D241" s="6"/>
      <c r="E241" s="7" t="s">
        <v>508</v>
      </c>
      <c r="F241" s="8" t="s">
        <v>509</v>
      </c>
      <c r="G241" s="8" t="s">
        <v>1180</v>
      </c>
      <c r="H241" s="6"/>
      <c r="I241" s="19" t="str">
        <f>Tabelle22456[[#This Row],[TITEL]]</f>
        <v>Fachverband Infra</v>
      </c>
      <c r="J241" s="20" t="str">
        <f t="shared" si="3"/>
        <v>Weinbergstrasse 49
Postfach
8042 Zürich
info@infra-suisse.ch</v>
      </c>
      <c r="K241" s="19" t="str">
        <f>Tabelle22456[[#This Row],[TITEL]]</f>
        <v>Fachverband Infra</v>
      </c>
      <c r="L241" s="19" t="str">
        <f>Tabelle22456[[#This Row],[ADRESSE]]</f>
        <v xml:space="preserve">Weinbergstrasse 49
Postfach
8042 Zürich
</v>
      </c>
      <c r="M241" s="19" t="str">
        <f>CONCATENATE(Tabelle22456[[#This Row],[E-Mail]],"; ")</f>
        <v xml:space="preserve">info@infra-suisse.ch; </v>
      </c>
    </row>
    <row r="242" spans="1:13" ht="51" hidden="1">
      <c r="A242" s="6"/>
      <c r="B242" s="6">
        <v>8</v>
      </c>
      <c r="C242" s="6" t="s">
        <v>481</v>
      </c>
      <c r="D242" s="6"/>
      <c r="E242" s="7" t="s">
        <v>510</v>
      </c>
      <c r="F242" s="8" t="s">
        <v>511</v>
      </c>
      <c r="G242" s="8" t="s">
        <v>512</v>
      </c>
      <c r="H242" s="6"/>
      <c r="I242" s="19" t="str">
        <f>Tabelle22456[[#This Row],[TITEL]]</f>
        <v xml:space="preserve">Fanarbeit Schweiz, Zentrum Passepartout </v>
      </c>
      <c r="J242" s="20" t="str">
        <f t="shared" si="3"/>
        <v>Sandstr. 5  
3302 Moosseedorf
info@fanarbeit.ch</v>
      </c>
      <c r="K242" s="19" t="str">
        <f>Tabelle22456[[#This Row],[TITEL]]</f>
        <v xml:space="preserve">Fanarbeit Schweiz, Zentrum Passepartout </v>
      </c>
      <c r="L242" s="19" t="str">
        <f>Tabelle22456[[#This Row],[ADRESSE]]</f>
        <v xml:space="preserve">Sandstr. 5  
3302 Moosseedorf
</v>
      </c>
      <c r="M242" s="19" t="str">
        <f>CONCATENATE(Tabelle22456[[#This Row],[E-Mail]],"; ")</f>
        <v xml:space="preserve">info@fanarbeit.ch; </v>
      </c>
    </row>
    <row r="243" spans="1:13" ht="63.75" hidden="1">
      <c r="A243" s="6"/>
      <c r="B243" s="6">
        <v>8</v>
      </c>
      <c r="C243" s="6" t="s">
        <v>481</v>
      </c>
      <c r="D243" s="6"/>
      <c r="E243" s="7" t="s">
        <v>513</v>
      </c>
      <c r="F243" s="8" t="s">
        <v>514</v>
      </c>
      <c r="G243" s="8" t="s">
        <v>515</v>
      </c>
      <c r="H243" s="6"/>
      <c r="I243" s="19" t="str">
        <f>Tabelle22456[[#This Row],[TITEL]]</f>
        <v>Fédération des Entreprises Romandes</v>
      </c>
      <c r="J243" s="20" t="str">
        <f t="shared" si="3"/>
        <v>98, rue de Saint-Jean
Case postale 5278
1211 Genève
fer-ge@fer-ge.ch</v>
      </c>
      <c r="K243" s="19" t="str">
        <f>Tabelle22456[[#This Row],[TITEL]]</f>
        <v>Fédération des Entreprises Romandes</v>
      </c>
      <c r="L243" s="19" t="str">
        <f>Tabelle22456[[#This Row],[ADRESSE]]</f>
        <v xml:space="preserve">98, rue de Saint-Jean
Case postale 5278
1211 Genève
</v>
      </c>
      <c r="M243" s="19" t="str">
        <f>CONCATENATE(Tabelle22456[[#This Row],[E-Mail]],"; ")</f>
        <v xml:space="preserve">fer-ge@fer-ge.ch; </v>
      </c>
    </row>
    <row r="244" spans="1:13" ht="63.75" hidden="1">
      <c r="A244" s="6"/>
      <c r="B244" s="6">
        <v>8</v>
      </c>
      <c r="C244" s="6" t="s">
        <v>481</v>
      </c>
      <c r="D244" s="6"/>
      <c r="E244" s="7" t="s">
        <v>516</v>
      </c>
      <c r="F244" s="8" t="s">
        <v>517</v>
      </c>
      <c r="G244" s="8" t="s">
        <v>518</v>
      </c>
      <c r="H244" s="6"/>
      <c r="I244" s="19" t="str">
        <f>Tabelle22456[[#This Row],[TITEL]]</f>
        <v>Fédération romande des consommateurs FRC</v>
      </c>
      <c r="J244" s="20" t="str">
        <f t="shared" si="3"/>
        <v>Rue de Genève 17
CP 6151
1002 Lausanne
info@frc.ch</v>
      </c>
      <c r="K244" s="19" t="str">
        <f>Tabelle22456[[#This Row],[TITEL]]</f>
        <v>Fédération romande des consommateurs FRC</v>
      </c>
      <c r="L244" s="19" t="str">
        <f>Tabelle22456[[#This Row],[ADRESSE]]</f>
        <v xml:space="preserve">Rue de Genève 17
CP 6151
1002 Lausanne
</v>
      </c>
      <c r="M244" s="19" t="str">
        <f>CONCATENATE(Tabelle22456[[#This Row],[E-Mail]],"; ")</f>
        <v xml:space="preserve">info@frc.ch; </v>
      </c>
    </row>
    <row r="245" spans="1:13" ht="63.75" hidden="1">
      <c r="A245" s="6"/>
      <c r="B245" s="6">
        <v>8</v>
      </c>
      <c r="C245" s="6" t="s">
        <v>481</v>
      </c>
      <c r="D245" s="6"/>
      <c r="E245" s="7" t="s">
        <v>930</v>
      </c>
      <c r="F245" s="6" t="s">
        <v>931</v>
      </c>
      <c r="G245" s="8" t="s">
        <v>932</v>
      </c>
      <c r="H245" s="6"/>
      <c r="I245" s="19" t="str">
        <f>Tabelle22456[[#This Row],[TITEL]]</f>
        <v>Fédération Suisse Motonautique FSM</v>
      </c>
      <c r="J245" s="20" t="str">
        <f t="shared" si="3"/>
        <v>Herr J.-P. Zingg
Spitalackerstrasse 53
Postfach 437
3000 Bern 25 
info@zingg-partner.ch</v>
      </c>
      <c r="K245" s="19" t="str">
        <f>Tabelle22456[[#This Row],[TITEL]]</f>
        <v>Fédération Suisse Motonautique FSM</v>
      </c>
      <c r="L245" s="19" t="str">
        <f>Tabelle22456[[#This Row],[ADRESSE]]</f>
        <v>Herr J.-P. Zingg
Spitalackerstrasse 53
Postfach 437
3000 Bern 25</v>
      </c>
      <c r="M245" s="19" t="str">
        <f>CONCATENATE(Tabelle22456[[#This Row],[E-Mail]],"; ")</f>
        <v xml:space="preserve">info@zingg-partner.ch; </v>
      </c>
    </row>
    <row r="246" spans="1:13" ht="89.25" hidden="1">
      <c r="A246" s="6"/>
      <c r="B246" s="6">
        <v>8</v>
      </c>
      <c r="C246" s="6" t="s">
        <v>481</v>
      </c>
      <c r="D246" s="6"/>
      <c r="E246" s="7" t="s">
        <v>933</v>
      </c>
      <c r="F246" s="6" t="s">
        <v>934</v>
      </c>
      <c r="G246" s="8" t="s">
        <v>935</v>
      </c>
      <c r="H246" s="6"/>
      <c r="I246" s="19" t="str">
        <f>Tabelle22456[[#This Row],[TITEL]]</f>
        <v>Fenaco Genossenschaft</v>
      </c>
      <c r="J246" s="20" t="str">
        <f t="shared" si="3"/>
        <v>Hauptsitz
fenaco
Erlachstrasse 5
Postfach
CH-3001 Bern 
region.mittelland@fenaco.com</v>
      </c>
      <c r="K246" s="19" t="str">
        <f>Tabelle22456[[#This Row],[TITEL]]</f>
        <v>Fenaco Genossenschaft</v>
      </c>
      <c r="L246" s="19" t="str">
        <f>Tabelle22456[[#This Row],[ADRESSE]]</f>
        <v>Hauptsitz
fenaco
Erlachstrasse 5
Postfach
CH-3001 Bern</v>
      </c>
      <c r="M246" s="19" t="str">
        <f>CONCATENATE(Tabelle22456[[#This Row],[E-Mail]],"; ")</f>
        <v xml:space="preserve">region.mittelland@fenaco.com; </v>
      </c>
    </row>
    <row r="247" spans="1:13" ht="51" hidden="1">
      <c r="A247" s="6"/>
      <c r="B247" s="6">
        <v>8</v>
      </c>
      <c r="C247" s="6" t="s">
        <v>481</v>
      </c>
      <c r="D247" s="6"/>
      <c r="E247" s="7" t="s">
        <v>942</v>
      </c>
      <c r="F247" s="6" t="s">
        <v>943</v>
      </c>
      <c r="G247" s="8" t="s">
        <v>944</v>
      </c>
      <c r="H247" s="6"/>
      <c r="I247" s="19" t="str">
        <f>Tabelle22456[[#This Row],[TITEL]]</f>
        <v>Gerber Consulting</v>
      </c>
      <c r="J247" s="20" t="str">
        <f t="shared" si="3"/>
        <v>Mattenstrasse 25
3073 Gümligen 
gerber.consulting@bluewin.ch</v>
      </c>
      <c r="K247" s="19" t="str">
        <f>Tabelle22456[[#This Row],[TITEL]]</f>
        <v>Gerber Consulting</v>
      </c>
      <c r="L247" s="19" t="str">
        <f>Tabelle22456[[#This Row],[ADRESSE]]</f>
        <v>Mattenstrasse 25
3073 Gümligen</v>
      </c>
      <c r="M247" s="19" t="str">
        <f>CONCATENATE(Tabelle22456[[#This Row],[E-Mail]],"; ")</f>
        <v xml:space="preserve">gerber.consulting@bluewin.ch; </v>
      </c>
    </row>
    <row r="248" spans="1:13" ht="51" hidden="1">
      <c r="A248" s="6"/>
      <c r="B248" s="6">
        <v>8</v>
      </c>
      <c r="C248" s="6" t="s">
        <v>481</v>
      </c>
      <c r="D248" s="6"/>
      <c r="E248" s="7" t="s">
        <v>519</v>
      </c>
      <c r="F248" s="8" t="s">
        <v>520</v>
      </c>
      <c r="G248" s="8" t="s">
        <v>521</v>
      </c>
      <c r="H248" s="6"/>
      <c r="I248" s="19" t="str">
        <f>Tabelle22456[[#This Row],[TITEL]]</f>
        <v>Gewerkschaft des Verkehrspersonals SEV</v>
      </c>
      <c r="J248" s="20" t="str">
        <f t="shared" si="3"/>
        <v>Steinerstrasse 35
3006 Bern
giorgio.tuti@sev-online.ch</v>
      </c>
      <c r="K248" s="19" t="str">
        <f>Tabelle22456[[#This Row],[TITEL]]</f>
        <v>Gewerkschaft des Verkehrspersonals SEV</v>
      </c>
      <c r="L248" s="19" t="str">
        <f>Tabelle22456[[#This Row],[ADRESSE]]</f>
        <v xml:space="preserve">Steinerstrasse 35
3006 Bern
</v>
      </c>
      <c r="M248" s="19" t="str">
        <f>CONCATENATE(Tabelle22456[[#This Row],[E-Mail]],"; ")</f>
        <v xml:space="preserve">giorgio.tuti@sev-online.ch; </v>
      </c>
    </row>
    <row r="249" spans="1:13" ht="63.75" hidden="1">
      <c r="A249" s="6"/>
      <c r="B249" s="6">
        <v>8</v>
      </c>
      <c r="C249" s="6" t="s">
        <v>481</v>
      </c>
      <c r="D249" s="6"/>
      <c r="E249" s="7" t="s">
        <v>522</v>
      </c>
      <c r="F249" s="8" t="s">
        <v>523</v>
      </c>
      <c r="G249" s="8" t="s">
        <v>524</v>
      </c>
      <c r="H249" s="6"/>
      <c r="I249" s="19" t="str">
        <f>Tabelle22456[[#This Row],[TITEL]]</f>
        <v>Gewerkschaft Unia</v>
      </c>
      <c r="J249" s="20" t="str">
        <f t="shared" si="3"/>
        <v xml:space="preserve">Zentralsekretariat
Weltpoststrasse 20
3000 Bern 15
info@unia.ch </v>
      </c>
      <c r="K249" s="19" t="str">
        <f>Tabelle22456[[#This Row],[TITEL]]</f>
        <v>Gewerkschaft Unia</v>
      </c>
      <c r="L249" s="19" t="str">
        <f>Tabelle22456[[#This Row],[ADRESSE]]</f>
        <v xml:space="preserve">Zentralsekretariat
Weltpoststrasse 20
3000 Bern 15
</v>
      </c>
      <c r="M249" s="19" t="str">
        <f>CONCATENATE(Tabelle22456[[#This Row],[E-Mail]],"; ")</f>
        <v xml:space="preserve">info@unia.ch ; </v>
      </c>
    </row>
    <row r="250" spans="1:13" ht="51" hidden="1">
      <c r="A250" s="6"/>
      <c r="B250" s="6">
        <v>8</v>
      </c>
      <c r="C250" s="6" t="s">
        <v>481</v>
      </c>
      <c r="D250" s="6"/>
      <c r="E250" s="7" t="s">
        <v>525</v>
      </c>
      <c r="F250" s="8" t="s">
        <v>526</v>
      </c>
      <c r="G250" s="8" t="s">
        <v>527</v>
      </c>
      <c r="H250" s="6"/>
      <c r="I250" s="19" t="str">
        <f>Tabelle22456[[#This Row],[TITEL]]</f>
        <v>Gotthard Komitee</v>
      </c>
      <c r="J250" s="20" t="str">
        <f t="shared" si="3"/>
        <v>Südstrasse 5
4922 Bützberg
info@gotthard-komitee.ch</v>
      </c>
      <c r="K250" s="19" t="str">
        <f>Tabelle22456[[#This Row],[TITEL]]</f>
        <v>Gotthard Komitee</v>
      </c>
      <c r="L250" s="19" t="str">
        <f>Tabelle22456[[#This Row],[ADRESSE]]</f>
        <v xml:space="preserve">Südstrasse 5
4922 Bützberg
</v>
      </c>
      <c r="M250" s="19" t="str">
        <f>CONCATENATE(Tabelle22456[[#This Row],[E-Mail]],"; ")</f>
        <v xml:space="preserve">info@gotthard-komitee.ch; </v>
      </c>
    </row>
    <row r="251" spans="1:13" ht="51" hidden="1">
      <c r="A251" s="6"/>
      <c r="B251" s="6">
        <v>8</v>
      </c>
      <c r="C251" s="6" t="s">
        <v>481</v>
      </c>
      <c r="D251" s="6"/>
      <c r="E251" s="7" t="s">
        <v>936</v>
      </c>
      <c r="F251" s="6" t="s">
        <v>937</v>
      </c>
      <c r="G251" s="8" t="s">
        <v>938</v>
      </c>
      <c r="H251" s="6"/>
      <c r="I251" s="19" t="str">
        <f>Tabelle22456[[#This Row],[TITEL]]</f>
        <v>Groupement Fer</v>
      </c>
      <c r="J251" s="20" t="str">
        <f t="shared" si="3"/>
        <v>Groupement Fer
Postfach
CH-4002 Basel 
office@groupement-fret.ch</v>
      </c>
      <c r="K251" s="19" t="str">
        <f>Tabelle22456[[#This Row],[TITEL]]</f>
        <v>Groupement Fer</v>
      </c>
      <c r="L251" s="19" t="str">
        <f>Tabelle22456[[#This Row],[ADRESSE]]</f>
        <v>Groupement Fer
Postfach
CH-4002 Basel</v>
      </c>
      <c r="M251" s="19" t="str">
        <f>CONCATENATE(Tabelle22456[[#This Row],[E-Mail]],"; ")</f>
        <v xml:space="preserve">office@groupement-fret.ch; </v>
      </c>
    </row>
    <row r="252" spans="1:13" ht="51" hidden="1">
      <c r="A252" s="6"/>
      <c r="B252" s="6">
        <v>8</v>
      </c>
      <c r="C252" s="6" t="s">
        <v>481</v>
      </c>
      <c r="D252" s="6"/>
      <c r="E252" s="7" t="s">
        <v>528</v>
      </c>
      <c r="F252" s="8" t="s">
        <v>529</v>
      </c>
      <c r="G252" s="8" t="s">
        <v>530</v>
      </c>
      <c r="H252" s="6"/>
      <c r="I252" s="19" t="str">
        <f>Tabelle22456[[#This Row],[TITEL]]</f>
        <v xml:space="preserve">grundrechte.ch </v>
      </c>
      <c r="J252" s="20" t="str">
        <f t="shared" si="3"/>
        <v>Postfach 6948 
3001 Bern
info@grundrechte.ch</v>
      </c>
      <c r="K252" s="19" t="str">
        <f>Tabelle22456[[#This Row],[TITEL]]</f>
        <v xml:space="preserve">grundrechte.ch </v>
      </c>
      <c r="L252" s="19" t="str">
        <f>Tabelle22456[[#This Row],[ADRESSE]]</f>
        <v xml:space="preserve">Postfach 6948 
3001 Bern
</v>
      </c>
      <c r="M252" s="19" t="str">
        <f>CONCATENATE(Tabelle22456[[#This Row],[E-Mail]],"; ")</f>
        <v xml:space="preserve">info@grundrechte.ch; </v>
      </c>
    </row>
    <row r="253" spans="1:13" ht="51" hidden="1">
      <c r="A253" s="6"/>
      <c r="B253" s="6">
        <v>8</v>
      </c>
      <c r="C253" s="6" t="s">
        <v>481</v>
      </c>
      <c r="D253" s="6"/>
      <c r="E253" s="7" t="s">
        <v>939</v>
      </c>
      <c r="F253" s="6" t="s">
        <v>940</v>
      </c>
      <c r="G253" s="8" t="s">
        <v>941</v>
      </c>
      <c r="H253" s="6"/>
      <c r="I253" s="19" t="str">
        <f>Tabelle22456[[#This Row],[TITEL]]</f>
        <v>GS1 Schweiz</v>
      </c>
      <c r="J253" s="20" t="str">
        <f t="shared" si="3"/>
        <v>Monbijoustrasse 68
3007 Bern
info@gs1.ch</v>
      </c>
      <c r="K253" s="19" t="str">
        <f>Tabelle22456[[#This Row],[TITEL]]</f>
        <v>GS1 Schweiz</v>
      </c>
      <c r="L253" s="19" t="str">
        <f>Tabelle22456[[#This Row],[ADRESSE]]</f>
        <v xml:space="preserve">Monbijoustrasse 68
3007 Bern
</v>
      </c>
      <c r="M253" s="19" t="str">
        <f>CONCATENATE(Tabelle22456[[#This Row],[E-Mail]],"; ")</f>
        <v xml:space="preserve">info@gs1.ch; </v>
      </c>
    </row>
    <row r="254" spans="1:13" ht="63.75" hidden="1">
      <c r="A254" s="6"/>
      <c r="B254" s="6">
        <v>8</v>
      </c>
      <c r="C254" s="6" t="s">
        <v>481</v>
      </c>
      <c r="D254" s="6"/>
      <c r="E254" s="7" t="s">
        <v>531</v>
      </c>
      <c r="F254" s="8" t="s">
        <v>532</v>
      </c>
      <c r="G254" s="8" t="s">
        <v>533</v>
      </c>
      <c r="H254" s="6"/>
      <c r="I254" s="19" t="str">
        <f>Tabelle22456[[#This Row],[TITEL]]</f>
        <v>Handelskammer beider Basel</v>
      </c>
      <c r="J254" s="20" t="str">
        <f t="shared" si="3"/>
        <v>Aeschenvorstadt 67
Postfach 
4010 Basel
info@hkbb.ch</v>
      </c>
      <c r="K254" s="19" t="str">
        <f>Tabelle22456[[#This Row],[TITEL]]</f>
        <v>Handelskammer beider Basel</v>
      </c>
      <c r="L254" s="19" t="str">
        <f>Tabelle22456[[#This Row],[ADRESSE]]</f>
        <v xml:space="preserve">Aeschenvorstadt 67
Postfach 
4010 Basel
</v>
      </c>
      <c r="M254" s="19" t="str">
        <f>CONCATENATE(Tabelle22456[[#This Row],[E-Mail]],"; ")</f>
        <v xml:space="preserve">info@hkbb.ch; </v>
      </c>
    </row>
    <row r="255" spans="1:13" ht="63.75" hidden="1">
      <c r="A255" s="6"/>
      <c r="B255" s="6">
        <v>8</v>
      </c>
      <c r="C255" s="6" t="s">
        <v>481</v>
      </c>
      <c r="D255" s="6"/>
      <c r="E255" s="7" t="s">
        <v>534</v>
      </c>
      <c r="F255" s="8" t="s">
        <v>535</v>
      </c>
      <c r="G255" s="8" t="s">
        <v>536</v>
      </c>
      <c r="H255" s="6"/>
      <c r="I255" s="19" t="str">
        <f>Tabelle22456[[#This Row],[TITEL]]</f>
        <v>Hauptstadtregion Schweiz</v>
      </c>
      <c r="J255" s="20" t="str">
        <f t="shared" si="3"/>
        <v xml:space="preserve">Fliederweg 10
Postfach 575 
3000 Bern 14
info@hauptstadtregion.ch </v>
      </c>
      <c r="K255" s="19" t="str">
        <f>Tabelle22456[[#This Row],[TITEL]]</f>
        <v>Hauptstadtregion Schweiz</v>
      </c>
      <c r="L255" s="19" t="str">
        <f>Tabelle22456[[#This Row],[ADRESSE]]</f>
        <v xml:space="preserve">Fliederweg 10
Postfach 575 
3000 Bern 14
</v>
      </c>
      <c r="M255" s="19" t="str">
        <f>CONCATENATE(Tabelle22456[[#This Row],[E-Mail]],"; ")</f>
        <v xml:space="preserve">info@hauptstadtregion.ch ; </v>
      </c>
    </row>
    <row r="256" spans="1:13" ht="51" hidden="1">
      <c r="A256" s="6"/>
      <c r="B256" s="6">
        <v>8</v>
      </c>
      <c r="C256" s="6" t="s">
        <v>481</v>
      </c>
      <c r="D256" s="6"/>
      <c r="E256" s="7" t="s">
        <v>945</v>
      </c>
      <c r="F256" s="6" t="s">
        <v>946</v>
      </c>
      <c r="G256" s="8" t="s">
        <v>947</v>
      </c>
      <c r="H256" s="6"/>
      <c r="I256" s="19" t="str">
        <f>Tabelle22456[[#This Row],[TITEL]]</f>
        <v>Hochrheinterminal</v>
      </c>
      <c r="J256" s="20" t="str">
        <f t="shared" si="3"/>
        <v>Hochrhein Terminal AG
Ostzelg 212
CH-5465 Mellikon 
info@hochrheinterminal.ch</v>
      </c>
      <c r="K256" s="19" t="str">
        <f>Tabelle22456[[#This Row],[TITEL]]</f>
        <v>Hochrheinterminal</v>
      </c>
      <c r="L256" s="19" t="str">
        <f>Tabelle22456[[#This Row],[ADRESSE]]</f>
        <v>Hochrhein Terminal AG
Ostzelg 212
CH-5465 Mellikon</v>
      </c>
      <c r="M256" s="19" t="str">
        <f>CONCATENATE(Tabelle22456[[#This Row],[E-Mail]],"; ")</f>
        <v xml:space="preserve">info@hochrheinterminal.ch; </v>
      </c>
    </row>
    <row r="257" spans="1:13" ht="38.25" hidden="1">
      <c r="A257" s="6"/>
      <c r="B257" s="6">
        <v>8</v>
      </c>
      <c r="C257" s="6" t="s">
        <v>481</v>
      </c>
      <c r="D257" s="6"/>
      <c r="E257" s="7" t="s">
        <v>948</v>
      </c>
      <c r="F257" s="6" t="s">
        <v>949</v>
      </c>
      <c r="G257" s="8" t="s">
        <v>1296</v>
      </c>
      <c r="H257" s="6"/>
      <c r="I257" s="19" t="str">
        <f>Tabelle22456[[#This Row],[TITEL]]</f>
        <v>Hupac Intermodal AG</v>
      </c>
      <c r="J257" s="20" t="str">
        <f t="shared" si="3"/>
        <v>Viale R. Manzoni 6
6830 Chiasso 
info.ch@hupac.com</v>
      </c>
      <c r="K257" s="19" t="str">
        <f>Tabelle22456[[#This Row],[TITEL]]</f>
        <v>Hupac Intermodal AG</v>
      </c>
      <c r="L257" s="19" t="str">
        <f>Tabelle22456[[#This Row],[ADRESSE]]</f>
        <v>Viale R. Manzoni 6
6830 Chiasso</v>
      </c>
      <c r="M257" s="19" t="str">
        <f>CONCATENATE(Tabelle22456[[#This Row],[E-Mail]],"; ")</f>
        <v xml:space="preserve">info.ch@hupac.com; </v>
      </c>
    </row>
    <row r="258" spans="1:13" ht="51" hidden="1">
      <c r="A258" s="6"/>
      <c r="B258" s="6">
        <v>8</v>
      </c>
      <c r="C258" s="6" t="s">
        <v>481</v>
      </c>
      <c r="D258" s="6"/>
      <c r="E258" s="7" t="s">
        <v>950</v>
      </c>
      <c r="F258" s="6" t="s">
        <v>951</v>
      </c>
      <c r="G258" s="8" t="s">
        <v>952</v>
      </c>
      <c r="H258" s="6"/>
      <c r="I258" s="19" t="str">
        <f>Tabelle22456[[#This Row],[TITEL]]</f>
        <v>IG Private Terminalbetreiber</v>
      </c>
      <c r="J258" s="20" t="str">
        <f t="shared" ref="J258:J322" si="4">CONCATENATE(F258," 
",G258)</f>
        <v>c/o Swissterminal AG
Flachsackerstrasse 7
4402 Frenkendorf 
info@swissterminal.com</v>
      </c>
      <c r="K258" s="19" t="str">
        <f>Tabelle22456[[#This Row],[TITEL]]</f>
        <v>IG Private Terminalbetreiber</v>
      </c>
      <c r="L258" s="19" t="str">
        <f>Tabelle22456[[#This Row],[ADRESSE]]</f>
        <v>c/o Swissterminal AG
Flachsackerstrasse 7
4402 Frenkendorf</v>
      </c>
      <c r="M258" s="19" t="str">
        <f>CONCATENATE(Tabelle22456[[#This Row],[E-Mail]],"; ")</f>
        <v xml:space="preserve">info@swissterminal.com; </v>
      </c>
    </row>
    <row r="259" spans="1:13" ht="63.75" hidden="1">
      <c r="A259" s="6"/>
      <c r="B259" s="6">
        <v>8</v>
      </c>
      <c r="C259" s="6" t="s">
        <v>481</v>
      </c>
      <c r="D259" s="6"/>
      <c r="E259" s="7" t="s">
        <v>953</v>
      </c>
      <c r="F259" s="6" t="s">
        <v>954</v>
      </c>
      <c r="G259" s="8" t="s">
        <v>1297</v>
      </c>
      <c r="H259" s="6"/>
      <c r="I259" s="19" t="str">
        <f>Tabelle22456[[#This Row],[TITEL]]</f>
        <v>IMS Rail</v>
      </c>
      <c r="J259" s="20" t="str">
        <f t="shared" si="4"/>
        <v>IMS RAIL SWITZERLAND AG
Margarethenstrasse 38
CH-4002 Basel 
ham.sales@imscargo.com</v>
      </c>
      <c r="K259" s="19" t="str">
        <f>Tabelle22456[[#This Row],[TITEL]]</f>
        <v>IMS Rail</v>
      </c>
      <c r="L259" s="19" t="str">
        <f>Tabelle22456[[#This Row],[ADRESSE]]</f>
        <v>IMS RAIL SWITZERLAND AG
Margarethenstrasse 38
CH-4002 Basel</v>
      </c>
      <c r="M259" s="19" t="str">
        <f>CONCATENATE(Tabelle22456[[#This Row],[E-Mail]],"; ")</f>
        <v xml:space="preserve">ham.sales@imscargo.com; </v>
      </c>
    </row>
    <row r="260" spans="1:13" ht="102" hidden="1">
      <c r="A260" s="6"/>
      <c r="B260" s="6">
        <v>8</v>
      </c>
      <c r="C260" s="6" t="s">
        <v>481</v>
      </c>
      <c r="D260" s="6"/>
      <c r="E260" s="7" t="s">
        <v>537</v>
      </c>
      <c r="F260" s="8" t="s">
        <v>538</v>
      </c>
      <c r="G260" s="8" t="s">
        <v>1276</v>
      </c>
      <c r="H260" s="6"/>
      <c r="I260" s="19" t="str">
        <f>Tabelle22456[[#This Row],[TITEL]]</f>
        <v xml:space="preserve">Inclusion Handicap
Dachverband der Behindertenorganisationen Schweiz
Association faîtière des organisations Suisses de personnes handicapées
Mantello svizzero delle organizzazioni di persone con disabilità
</v>
      </c>
      <c r="J260" s="20" t="str">
        <f t="shared" si="4"/>
        <v>Mühlemattstrasse 14a
3007 Bern
info@inclusion-handicap.ch</v>
      </c>
      <c r="K260" s="19" t="str">
        <f>Tabelle22456[[#This Row],[TITEL]]</f>
        <v xml:space="preserve">Inclusion Handicap
Dachverband der Behindertenorganisationen Schweiz
Association faîtière des organisations Suisses de personnes handicapées
Mantello svizzero delle organizzazioni di persone con disabilità
</v>
      </c>
      <c r="L260" s="19" t="str">
        <f>Tabelle22456[[#This Row],[ADRESSE]]</f>
        <v xml:space="preserve">Mühlemattstrasse 14a
3007 Bern
</v>
      </c>
      <c r="M260" s="19" t="str">
        <f>CONCATENATE(Tabelle22456[[#This Row],[E-Mail]],"; ")</f>
        <v xml:space="preserve">info@inclusion-handicap.ch; </v>
      </c>
    </row>
    <row r="261" spans="1:13" ht="51" hidden="1">
      <c r="A261" s="6"/>
      <c r="B261" s="6">
        <v>8</v>
      </c>
      <c r="C261" s="6" t="s">
        <v>481</v>
      </c>
      <c r="D261" s="6"/>
      <c r="E261" s="7" t="s">
        <v>539</v>
      </c>
      <c r="F261" s="8" t="s">
        <v>540</v>
      </c>
      <c r="G261" s="8" t="s">
        <v>541</v>
      </c>
      <c r="H261" s="6"/>
      <c r="I261" s="19" t="str">
        <f>Tabelle22456[[#This Row],[TITEL]]</f>
        <v xml:space="preserve">Industrie und Handelskammer
Zentralschweiz
</v>
      </c>
      <c r="J261" s="20" t="str">
        <f t="shared" si="4"/>
        <v>Kapellplatz 2
6002 Luzern
info@ihk.ch</v>
      </c>
      <c r="K261" s="19" t="str">
        <f>Tabelle22456[[#This Row],[TITEL]]</f>
        <v xml:space="preserve">Industrie und Handelskammer
Zentralschweiz
</v>
      </c>
      <c r="L261" s="19" t="str">
        <f>Tabelle22456[[#This Row],[ADRESSE]]</f>
        <v xml:space="preserve">Kapellplatz 2
6002 Luzern
</v>
      </c>
      <c r="M261" s="19" t="str">
        <f>CONCATENATE(Tabelle22456[[#This Row],[E-Mail]],"; ")</f>
        <v xml:space="preserve">info@ihk.ch; </v>
      </c>
    </row>
    <row r="262" spans="1:13" ht="51" hidden="1">
      <c r="A262" s="6"/>
      <c r="B262" s="6">
        <v>8</v>
      </c>
      <c r="C262" s="6" t="s">
        <v>481</v>
      </c>
      <c r="D262" s="6"/>
      <c r="E262" s="7" t="s">
        <v>542</v>
      </c>
      <c r="F262" s="8" t="s">
        <v>543</v>
      </c>
      <c r="G262" s="8" t="s">
        <v>544</v>
      </c>
      <c r="H262" s="6"/>
      <c r="I262" s="19" t="str">
        <f>Tabelle22456[[#This Row],[TITEL]]</f>
        <v>Informationsdienst für den öffentlichen Verkehr LITRA</v>
      </c>
      <c r="J262" s="20" t="str">
        <f t="shared" si="4"/>
        <v>Spitalgasse 32
3000 Bern 7
info@litra.ch</v>
      </c>
      <c r="K262" s="19" t="str">
        <f>Tabelle22456[[#This Row],[TITEL]]</f>
        <v>Informationsdienst für den öffentlichen Verkehr LITRA</v>
      </c>
      <c r="L262" s="19" t="str">
        <f>Tabelle22456[[#This Row],[ADRESSE]]</f>
        <v xml:space="preserve">Spitalgasse 32
3000 Bern 7
</v>
      </c>
      <c r="M262" s="19" t="str">
        <f>CONCATENATE(Tabelle22456[[#This Row],[E-Mail]],"; ")</f>
        <v xml:space="preserve">info@litra.ch; </v>
      </c>
    </row>
    <row r="263" spans="1:13" ht="25.5" hidden="1">
      <c r="A263" s="6"/>
      <c r="B263" s="6">
        <v>8</v>
      </c>
      <c r="C263" s="6" t="s">
        <v>481</v>
      </c>
      <c r="D263" s="6"/>
      <c r="E263" s="7" t="s">
        <v>545</v>
      </c>
      <c r="F263" s="8" t="s">
        <v>546</v>
      </c>
      <c r="G263" s="8" t="s">
        <v>547</v>
      </c>
      <c r="H263" s="6"/>
      <c r="I263" s="19" t="str">
        <f>Tabelle22456[[#This Row],[TITEL]]</f>
        <v>Integrale Politik</v>
      </c>
      <c r="J263" s="20" t="str">
        <f t="shared" si="4"/>
        <v>4000 Basel 
info@integrale-politik.ch</v>
      </c>
      <c r="K263" s="19" t="str">
        <f>Tabelle22456[[#This Row],[TITEL]]</f>
        <v>Integrale Politik</v>
      </c>
      <c r="L263" s="19" t="str">
        <f>Tabelle22456[[#This Row],[ADRESSE]]</f>
        <v>4000 Basel</v>
      </c>
      <c r="M263" s="19" t="str">
        <f>CONCATENATE(Tabelle22456[[#This Row],[E-Mail]],"; ")</f>
        <v xml:space="preserve">info@integrale-politik.ch; </v>
      </c>
    </row>
    <row r="264" spans="1:13" ht="76.5" hidden="1">
      <c r="A264" s="6"/>
      <c r="B264" s="6">
        <v>8</v>
      </c>
      <c r="C264" s="6" t="s">
        <v>481</v>
      </c>
      <c r="D264" s="6"/>
      <c r="E264" s="7" t="s">
        <v>956</v>
      </c>
      <c r="F264" s="7" t="s">
        <v>548</v>
      </c>
      <c r="G264" s="8" t="s">
        <v>1179</v>
      </c>
      <c r="H264" s="6"/>
      <c r="I264" s="19" t="str">
        <f>Tabelle22456[[#This Row],[TITEL]]</f>
        <v xml:space="preserve">Interessengemeinschaft Detailhandel Schweiz IG DHS
c/o Migros-Genossenschafts-Bund
Communità d'interessi commercio al dettaglio svizzera
</v>
      </c>
      <c r="J264" s="20" t="str">
        <f t="shared" si="4"/>
        <v>Josefstrasse 214
Postfach 1766
8005 Zürich
info@igdetailhandel.ch</v>
      </c>
      <c r="K264" s="19" t="str">
        <f>Tabelle22456[[#This Row],[TITEL]]</f>
        <v xml:space="preserve">Interessengemeinschaft Detailhandel Schweiz IG DHS
c/o Migros-Genossenschafts-Bund
Communità d'interessi commercio al dettaglio svizzera
</v>
      </c>
      <c r="L264" s="19" t="str">
        <f>Tabelle22456[[#This Row],[ADRESSE]]</f>
        <v xml:space="preserve">Josefstrasse 214
Postfach 1766
8005 Zürich
</v>
      </c>
      <c r="M264" s="19" t="str">
        <f>CONCATENATE(Tabelle22456[[#This Row],[E-Mail]],"; ")</f>
        <v xml:space="preserve">info@igdetailhandel.ch; </v>
      </c>
    </row>
    <row r="265" spans="1:13" ht="76.5" hidden="1">
      <c r="A265" s="6"/>
      <c r="B265" s="6">
        <v>8</v>
      </c>
      <c r="C265" s="6" t="s">
        <v>481</v>
      </c>
      <c r="D265" s="6"/>
      <c r="E265" s="7" t="s">
        <v>957</v>
      </c>
      <c r="F265" s="7" t="s">
        <v>1278</v>
      </c>
      <c r="G265" s="8" t="s">
        <v>1279</v>
      </c>
      <c r="H265" s="6"/>
      <c r="I265" s="19" t="str">
        <f>Tabelle22456[[#This Row],[TITEL]]</f>
        <v xml:space="preserve">Interessengemeinschaft Detailhandel Schweiz IG DHS
Güterverkehr
Communità d'interessi commercio al dettaglio svizzera
</v>
      </c>
      <c r="J265" s="20" t="str">
        <f t="shared" si="4"/>
        <v>Damian Misteli
Geschäftsführer
Postfach 2550
4002 Basel
Damian.Misteli@coop.ch</v>
      </c>
      <c r="K265" s="19" t="str">
        <f>Tabelle22456[[#This Row],[TITEL]]</f>
        <v xml:space="preserve">Interessengemeinschaft Detailhandel Schweiz IG DHS
Güterverkehr
Communità d'interessi commercio al dettaglio svizzera
</v>
      </c>
      <c r="L265" s="19" t="str">
        <f>Tabelle22456[[#This Row],[ADRESSE]]</f>
        <v xml:space="preserve">Damian Misteli
Geschäftsführer
Postfach 2550
4002 Basel
</v>
      </c>
      <c r="M265" s="19" t="str">
        <f>CONCATENATE(Tabelle22456[[#This Row],[E-Mail]],"; ")</f>
        <v xml:space="preserve">Damian.Misteli@coop.ch; </v>
      </c>
    </row>
    <row r="266" spans="1:13" ht="63.75" hidden="1">
      <c r="A266" s="6"/>
      <c r="B266" s="6">
        <v>8</v>
      </c>
      <c r="C266" s="6" t="s">
        <v>481</v>
      </c>
      <c r="D266" s="6"/>
      <c r="E266" s="7" t="s">
        <v>551</v>
      </c>
      <c r="F266" s="8" t="s">
        <v>552</v>
      </c>
      <c r="G266" s="8" t="s">
        <v>553</v>
      </c>
      <c r="H266" s="6"/>
      <c r="I266" s="19" t="str">
        <f>Tabelle22456[[#This Row],[TITEL]]</f>
        <v>Interessengemeinschaft öffentlicher Verkehr Ostschweiz</v>
      </c>
      <c r="J266" s="20" t="str">
        <f t="shared" si="4"/>
        <v>Postfach
9001 St. Gallen
sekretariat.ostschweiz@igoev.ch</v>
      </c>
      <c r="K266" s="19" t="str">
        <f>Tabelle22456[[#This Row],[TITEL]]</f>
        <v>Interessengemeinschaft öffentlicher Verkehr Ostschweiz</v>
      </c>
      <c r="L266" s="19" t="str">
        <f>Tabelle22456[[#This Row],[ADRESSE]]</f>
        <v xml:space="preserve">Postfach
9001 St. Gallen
</v>
      </c>
      <c r="M266" s="19" t="str">
        <f>CONCATENATE(Tabelle22456[[#This Row],[E-Mail]],"; ")</f>
        <v xml:space="preserve">sekretariat.ostschweiz@igoev.ch; </v>
      </c>
    </row>
    <row r="267" spans="1:13" ht="63.75" hidden="1">
      <c r="A267" s="6"/>
      <c r="B267" s="6">
        <v>8</v>
      </c>
      <c r="C267" s="6" t="s">
        <v>481</v>
      </c>
      <c r="D267" s="6"/>
      <c r="E267" s="7" t="s">
        <v>554</v>
      </c>
      <c r="F267" s="8" t="s">
        <v>1213</v>
      </c>
      <c r="G267" s="8" t="s">
        <v>1214</v>
      </c>
      <c r="H267" s="6"/>
      <c r="I267" s="19" t="str">
        <f>Tabelle22456[[#This Row],[TITEL]]</f>
        <v>Interessengemeinschaft öffentlicher Verkehr Schweiz IgöV</v>
      </c>
      <c r="J267" s="20" t="str">
        <f t="shared" si="4"/>
        <v>Leimenstrasse 42
4051 Basel 
geschaeftsstelle@igoev.ch</v>
      </c>
      <c r="K267" s="19" t="str">
        <f>Tabelle22456[[#This Row],[TITEL]]</f>
        <v>Interessengemeinschaft öffentlicher Verkehr Schweiz IgöV</v>
      </c>
      <c r="L267" s="19" t="str">
        <f>Tabelle22456[[#This Row],[ADRESSE]]</f>
        <v xml:space="preserve">Leimenstrasse 42
4051 Basel 
</v>
      </c>
      <c r="M267" s="19" t="str">
        <f>CONCATENATE(Tabelle22456[[#This Row],[E-Mail]],"; ")</f>
        <v xml:space="preserve">geschaeftsstelle@igoev.ch; </v>
      </c>
    </row>
    <row r="268" spans="1:13" ht="51" hidden="1">
      <c r="A268" s="6"/>
      <c r="B268" s="6">
        <v>8</v>
      </c>
      <c r="C268" s="6" t="s">
        <v>481</v>
      </c>
      <c r="D268" s="6"/>
      <c r="E268" s="7" t="s">
        <v>955</v>
      </c>
      <c r="F268" s="6" t="s">
        <v>549</v>
      </c>
      <c r="G268" s="8" t="s">
        <v>550</v>
      </c>
      <c r="H268" s="6"/>
      <c r="I268" s="19" t="str">
        <f>Tabelle22456[[#This Row],[TITEL]]</f>
        <v>Interessensgemeinschaft öffentlicher Verkehr Nordwestschweiz</v>
      </c>
      <c r="J268" s="20" t="str">
        <f t="shared" si="4"/>
        <v>Postfach 1554
4001 Basel
stephan.maurer@igoev.ch</v>
      </c>
      <c r="K268" s="19" t="str">
        <f>Tabelle22456[[#This Row],[TITEL]]</f>
        <v>Interessensgemeinschaft öffentlicher Verkehr Nordwestschweiz</v>
      </c>
      <c r="L268" s="19" t="str">
        <f>Tabelle22456[[#This Row],[ADRESSE]]</f>
        <v xml:space="preserve">Postfach 1554
4001 Basel
</v>
      </c>
      <c r="M268" s="19" t="str">
        <f>CONCATENATE(Tabelle22456[[#This Row],[E-Mail]],"; ")</f>
        <v xml:space="preserve">stephan.maurer@igoev.ch; </v>
      </c>
    </row>
    <row r="269" spans="1:13" ht="89.25" hidden="1">
      <c r="A269" s="6"/>
      <c r="B269" s="6">
        <v>8</v>
      </c>
      <c r="C269" s="6" t="s">
        <v>481</v>
      </c>
      <c r="D269" s="6"/>
      <c r="E269" s="7" t="s">
        <v>958</v>
      </c>
      <c r="F269" s="14" t="s">
        <v>555</v>
      </c>
      <c r="G269" s="15" t="s">
        <v>959</v>
      </c>
      <c r="H269" s="6"/>
      <c r="I269" s="19" t="str">
        <f>Tabelle22456[[#This Row],[TITEL]]</f>
        <v xml:space="preserve">Konferenz der kantonalen Direktoren des öffentlichen Verkehrs KöV
</v>
      </c>
      <c r="J269" s="20" t="str">
        <f t="shared" si="4"/>
        <v xml:space="preserve">Haus der Kantone
Speichergasse 6
Postfach
3000 Bern 7
info@koev.ch;
</v>
      </c>
      <c r="K269" s="19" t="str">
        <f>Tabelle22456[[#This Row],[TITEL]]</f>
        <v xml:space="preserve">Konferenz der kantonalen Direktoren des öffentlichen Verkehrs KöV
</v>
      </c>
      <c r="L269" s="19" t="str">
        <f>Tabelle22456[[#This Row],[ADRESSE]]</f>
        <v xml:space="preserve">Haus der Kantone
Speichergasse 6
Postfach
3000 Bern 7
</v>
      </c>
      <c r="M269" s="19" t="str">
        <f>CONCATENATE(Tabelle22456[[#This Row],[E-Mail]],"; ")</f>
        <v xml:space="preserve">info@koev.ch;
; </v>
      </c>
    </row>
    <row r="270" spans="1:13" ht="76.5" hidden="1">
      <c r="A270" s="6"/>
      <c r="B270" s="6">
        <v>8</v>
      </c>
      <c r="C270" s="6" t="s">
        <v>481</v>
      </c>
      <c r="D270" s="6"/>
      <c r="E270" s="7" t="s">
        <v>556</v>
      </c>
      <c r="F270" s="8" t="s">
        <v>555</v>
      </c>
      <c r="G270" s="8" t="s">
        <v>557</v>
      </c>
      <c r="H270" s="6"/>
      <c r="I270" s="19" t="str">
        <f>Tabelle22456[[#This Row],[TITEL]]</f>
        <v xml:space="preserve">Konferenz der kantonalen Finanzdirektoren FDK </v>
      </c>
      <c r="J270" s="20" t="str">
        <f t="shared" si="4"/>
        <v>Haus der Kantone
Speichergasse 6
Postfach
3000 Bern 7
info@fdk-cdf.ch</v>
      </c>
      <c r="K270" s="19" t="str">
        <f>Tabelle22456[[#This Row],[TITEL]]</f>
        <v xml:space="preserve">Konferenz der kantonalen Finanzdirektoren FDK </v>
      </c>
      <c r="L270" s="19" t="str">
        <f>Tabelle22456[[#This Row],[ADRESSE]]</f>
        <v xml:space="preserve">Haus der Kantone
Speichergasse 6
Postfach
3000 Bern 7
</v>
      </c>
      <c r="M270" s="19" t="str">
        <f>CONCATENATE(Tabelle22456[[#This Row],[E-Mail]],"; ")</f>
        <v xml:space="preserve">info@fdk-cdf.ch; </v>
      </c>
    </row>
    <row r="271" spans="1:13" ht="76.5" hidden="1">
      <c r="A271" s="6"/>
      <c r="B271" s="6">
        <v>8</v>
      </c>
      <c r="C271" s="6" t="s">
        <v>481</v>
      </c>
      <c r="D271" s="6"/>
      <c r="E271" s="7" t="s">
        <v>558</v>
      </c>
      <c r="F271" s="8" t="s">
        <v>559</v>
      </c>
      <c r="G271" s="8" t="s">
        <v>560</v>
      </c>
      <c r="H271" s="6"/>
      <c r="I271" s="19" t="str">
        <f>Tabelle22456[[#This Row],[TITEL]]</f>
        <v xml:space="preserve">Konferenz der Kantonalen Justiz- und 
Polizeidirektorinnen und -direktoren (KKJPD) 
</v>
      </c>
      <c r="J271" s="20" t="str">
        <f t="shared" si="4"/>
        <v>Haus der Kantone 
Speichergasse 6 
Postfach 690
3000 Bern 7
info@kkjpd.ch</v>
      </c>
      <c r="K271" s="19" t="str">
        <f>Tabelle22456[[#This Row],[TITEL]]</f>
        <v xml:space="preserve">Konferenz der Kantonalen Justiz- und 
Polizeidirektorinnen und -direktoren (KKJPD) 
</v>
      </c>
      <c r="L271" s="19" t="str">
        <f>Tabelle22456[[#This Row],[ADRESSE]]</f>
        <v xml:space="preserve">Haus der Kantone 
Speichergasse 6 
Postfach 690
3000 Bern 7
</v>
      </c>
      <c r="M271" s="19" t="str">
        <f>CONCATENATE(Tabelle22456[[#This Row],[E-Mail]],"; ")</f>
        <v xml:space="preserve">info@kkjpd.ch; </v>
      </c>
    </row>
    <row r="272" spans="1:13" ht="38.25" hidden="1">
      <c r="A272" s="6"/>
      <c r="B272" s="6">
        <v>8</v>
      </c>
      <c r="C272" s="6" t="s">
        <v>481</v>
      </c>
      <c r="D272" s="6"/>
      <c r="E272" s="7" t="s">
        <v>960</v>
      </c>
      <c r="F272" s="7" t="s">
        <v>961</v>
      </c>
      <c r="G272" s="8" t="s">
        <v>962</v>
      </c>
      <c r="H272" s="6"/>
      <c r="I272" s="19" t="str">
        <f>Tabelle22456[[#This Row],[TITEL]]</f>
        <v>Konferenz der Schweizer Denkmalpfleger(innen) KSD
c/o BauSatz GmbH</v>
      </c>
      <c r="J272" s="20" t="str">
        <f t="shared" si="4"/>
        <v>Heinrichstrasse 48x
8005 Zürich 
info@bausatzgmbh.ch</v>
      </c>
      <c r="K272" s="19" t="str">
        <f>Tabelle22456[[#This Row],[TITEL]]</f>
        <v>Konferenz der Schweizer Denkmalpfleger(innen) KSD
c/o BauSatz GmbH</v>
      </c>
      <c r="L272" s="19" t="str">
        <f>Tabelle22456[[#This Row],[ADRESSE]]</f>
        <v>Heinrichstrasse 48x
8005 Zürich</v>
      </c>
      <c r="M272" s="19" t="str">
        <f>CONCATENATE(Tabelle22456[[#This Row],[E-Mail]],"; ")</f>
        <v xml:space="preserve">info@bausatzgmbh.ch; </v>
      </c>
    </row>
    <row r="273" spans="1:13" ht="51" hidden="1">
      <c r="A273" s="6"/>
      <c r="B273" s="6">
        <v>8</v>
      </c>
      <c r="C273" s="6" t="s">
        <v>481</v>
      </c>
      <c r="D273" s="6"/>
      <c r="E273" s="7" t="s">
        <v>561</v>
      </c>
      <c r="F273" s="8" t="s">
        <v>562</v>
      </c>
      <c r="G273" s="8" t="s">
        <v>563</v>
      </c>
      <c r="H273" s="6"/>
      <c r="I273" s="19" t="str">
        <f>Tabelle22456[[#This Row],[TITEL]]</f>
        <v>Konsumentenforum kf</v>
      </c>
      <c r="J273" s="20" t="str">
        <f t="shared" si="4"/>
        <v>Belpstrasse 11
3007 Bern
kfberatung@konsum.ch</v>
      </c>
      <c r="K273" s="19" t="str">
        <f>Tabelle22456[[#This Row],[TITEL]]</f>
        <v>Konsumentenforum kf</v>
      </c>
      <c r="L273" s="19" t="str">
        <f>Tabelle22456[[#This Row],[ADRESSE]]</f>
        <v xml:space="preserve">Belpstrasse 11
3007 Bern
</v>
      </c>
      <c r="M273" s="19" t="str">
        <f>CONCATENATE(Tabelle22456[[#This Row],[E-Mail]],"; ")</f>
        <v xml:space="preserve">kfberatung@konsum.ch; </v>
      </c>
    </row>
    <row r="274" spans="1:13" ht="63.75" hidden="1">
      <c r="A274" s="6"/>
      <c r="B274" s="6">
        <v>8</v>
      </c>
      <c r="C274" s="6" t="s">
        <v>481</v>
      </c>
      <c r="D274" s="6"/>
      <c r="E274" s="7" t="s">
        <v>963</v>
      </c>
      <c r="F274" s="6" t="s">
        <v>964</v>
      </c>
      <c r="G274" s="8" t="s">
        <v>965</v>
      </c>
      <c r="H274" s="6"/>
      <c r="I274" s="19" t="str">
        <f>Tabelle22456[[#This Row],[TITEL]]</f>
        <v>Lärmliga Schweiz</v>
      </c>
      <c r="J274" s="20" t="str">
        <f t="shared" si="4"/>
        <v>c/o kommunikationsberater.ch
Kanzleistrasse 126
8004 Zürich 
info@laermliga.ch</v>
      </c>
      <c r="K274" s="19" t="str">
        <f>Tabelle22456[[#This Row],[TITEL]]</f>
        <v>Lärmliga Schweiz</v>
      </c>
      <c r="L274" s="19" t="str">
        <f>Tabelle22456[[#This Row],[ADRESSE]]</f>
        <v>c/o kommunikationsberater.ch
Kanzleistrasse 126
8004 Zürich</v>
      </c>
      <c r="M274" s="19" t="str">
        <f>CONCATENATE(Tabelle22456[[#This Row],[E-Mail]],"; ")</f>
        <v xml:space="preserve">info@laermliga.ch; </v>
      </c>
    </row>
    <row r="275" spans="1:13" ht="51" hidden="1">
      <c r="A275" s="6"/>
      <c r="B275" s="6">
        <v>8</v>
      </c>
      <c r="C275" s="6" t="s">
        <v>481</v>
      </c>
      <c r="D275" s="6"/>
      <c r="E275" s="7" t="s">
        <v>564</v>
      </c>
      <c r="F275" s="8" t="s">
        <v>565</v>
      </c>
      <c r="G275" s="8" t="s">
        <v>566</v>
      </c>
      <c r="H275" s="6"/>
      <c r="I275" s="19" t="str">
        <f>Tabelle22456[[#This Row],[TITEL]]</f>
        <v>Les Routiers Suisses</v>
      </c>
      <c r="J275" s="20" t="str">
        <f t="shared" si="4"/>
        <v>Rue de la Chocolatière 26
1026 Echandens
dpiras@routiers.ch</v>
      </c>
      <c r="K275" s="19" t="str">
        <f>Tabelle22456[[#This Row],[TITEL]]</f>
        <v>Les Routiers Suisses</v>
      </c>
      <c r="L275" s="19" t="str">
        <f>Tabelle22456[[#This Row],[ADRESSE]]</f>
        <v xml:space="preserve">Rue de la Chocolatière 26
1026 Echandens
</v>
      </c>
      <c r="M275" s="19" t="str">
        <f>CONCATENATE(Tabelle22456[[#This Row],[E-Mail]],"; ")</f>
        <v xml:space="preserve">dpiras@routiers.ch; </v>
      </c>
    </row>
    <row r="276" spans="1:13" ht="63.75" hidden="1">
      <c r="A276" s="6"/>
      <c r="B276" s="6">
        <v>8</v>
      </c>
      <c r="C276" s="6" t="s">
        <v>481</v>
      </c>
      <c r="D276" s="6"/>
      <c r="E276" s="7" t="s">
        <v>567</v>
      </c>
      <c r="F276" s="8" t="s">
        <v>568</v>
      </c>
      <c r="G276" s="8" t="s">
        <v>569</v>
      </c>
      <c r="H276" s="6"/>
      <c r="I276" s="19" t="str">
        <f>Tabelle22456[[#This Row],[TITEL]]</f>
        <v>Liberale Aktion</v>
      </c>
      <c r="J276" s="20" t="str">
        <f t="shared" si="4"/>
        <v>Birchstrasse 160
Postfach 
8050 Zürich
info@liberale-aktion.ch</v>
      </c>
      <c r="K276" s="19" t="str">
        <f>Tabelle22456[[#This Row],[TITEL]]</f>
        <v>Liberale Aktion</v>
      </c>
      <c r="L276" s="19" t="str">
        <f>Tabelle22456[[#This Row],[ADRESSE]]</f>
        <v xml:space="preserve">Birchstrasse 160
Postfach 
8050 Zürich
</v>
      </c>
      <c r="M276" s="19" t="str">
        <f>CONCATENATE(Tabelle22456[[#This Row],[E-Mail]],"; ")</f>
        <v xml:space="preserve">info@liberale-aktion.ch; </v>
      </c>
    </row>
    <row r="277" spans="1:13" ht="102" hidden="1">
      <c r="A277" s="6"/>
      <c r="B277" s="6">
        <v>8</v>
      </c>
      <c r="C277" s="6" t="s">
        <v>481</v>
      </c>
      <c r="D277" s="6"/>
      <c r="E277" s="7" t="s">
        <v>570</v>
      </c>
      <c r="F277" s="8" t="s">
        <v>571</v>
      </c>
      <c r="G277" s="8" t="s">
        <v>572</v>
      </c>
      <c r="H277" s="6"/>
      <c r="I277" s="19" t="str">
        <f>Tabelle22456[[#This Row],[TITEL]]</f>
        <v>Lötschberg-Komitee</v>
      </c>
      <c r="J277" s="20" t="str">
        <f t="shared" si="4"/>
        <v>c/o Rechtsbüro Amherd Carlen Truffer act
Furkastrasse 25
Postfach 140
3900 Brig
info@loetschberg-komitee.ch</v>
      </c>
      <c r="K277" s="19" t="str">
        <f>Tabelle22456[[#This Row],[TITEL]]</f>
        <v>Lötschberg-Komitee</v>
      </c>
      <c r="L277" s="19" t="str">
        <f>Tabelle22456[[#This Row],[ADRESSE]]</f>
        <v xml:space="preserve">c/o Rechtsbüro Amherd Carlen Truffer act
Furkastrasse 25
Postfach 140
3900 Brig
</v>
      </c>
      <c r="M277" s="19" t="str">
        <f>CONCATENATE(Tabelle22456[[#This Row],[E-Mail]],"; ")</f>
        <v xml:space="preserve">info@loetschberg-komitee.ch; </v>
      </c>
    </row>
    <row r="278" spans="1:13" ht="51" hidden="1">
      <c r="A278" s="6"/>
      <c r="B278" s="6">
        <v>8</v>
      </c>
      <c r="C278" s="6" t="s">
        <v>481</v>
      </c>
      <c r="D278" s="6"/>
      <c r="E278" s="7" t="s">
        <v>573</v>
      </c>
      <c r="F278" s="8" t="s">
        <v>574</v>
      </c>
      <c r="G278" s="8" t="s">
        <v>575</v>
      </c>
      <c r="H278" s="6"/>
      <c r="I278" s="19" t="str">
        <f>Tabelle22456[[#This Row],[TITEL]]</f>
        <v>LuzernPlus</v>
      </c>
      <c r="J278" s="20" t="str">
        <f t="shared" si="4"/>
        <v>Riedmattstrasse 14
6031 Ebikon
info@luzernplus.ch</v>
      </c>
      <c r="K278" s="19" t="str">
        <f>Tabelle22456[[#This Row],[TITEL]]</f>
        <v>LuzernPlus</v>
      </c>
      <c r="L278" s="19" t="str">
        <f>Tabelle22456[[#This Row],[ADRESSE]]</f>
        <v xml:space="preserve">Riedmattstrasse 14
6031 Ebikon
</v>
      </c>
      <c r="M278" s="19" t="str">
        <f>CONCATENATE(Tabelle22456[[#This Row],[E-Mail]],"; ")</f>
        <v xml:space="preserve">info@luzernplus.ch; </v>
      </c>
    </row>
    <row r="279" spans="1:13" ht="38.25" hidden="1">
      <c r="A279" s="6"/>
      <c r="B279" s="6">
        <v>8</v>
      </c>
      <c r="C279" s="6" t="s">
        <v>481</v>
      </c>
      <c r="D279" s="6"/>
      <c r="E279" s="7" t="s">
        <v>966</v>
      </c>
      <c r="F279" s="6" t="s">
        <v>967</v>
      </c>
      <c r="G279" s="8" t="s">
        <v>1240</v>
      </c>
      <c r="H279" s="6"/>
      <c r="I279" s="19" t="str">
        <f>Tabelle22456[[#This Row],[TITEL]]</f>
        <v>Matterhorn Gotthard Bahn</v>
      </c>
      <c r="J279" s="20" t="str">
        <f t="shared" si="4"/>
        <v xml:space="preserve">Bahnhofplatz 7
3900 Brig 
info@mgbahn.ch </v>
      </c>
      <c r="K279" s="19" t="str">
        <f>Tabelle22456[[#This Row],[TITEL]]</f>
        <v>Matterhorn Gotthard Bahn</v>
      </c>
      <c r="L279" s="19" t="str">
        <f>Tabelle22456[[#This Row],[ADRESSE]]</f>
        <v>Bahnhofplatz 7
3900 Brig</v>
      </c>
      <c r="M279" s="19" t="str">
        <f>CONCATENATE(Tabelle22456[[#This Row],[E-Mail]],"; ")</f>
        <v xml:space="preserve">info@mgbahn.ch ; </v>
      </c>
    </row>
    <row r="280" spans="1:13" ht="63.75" hidden="1">
      <c r="A280" s="6"/>
      <c r="B280" s="6">
        <v>8</v>
      </c>
      <c r="C280" s="6" t="s">
        <v>481</v>
      </c>
      <c r="D280" s="6"/>
      <c r="E280" s="7" t="s">
        <v>576</v>
      </c>
      <c r="F280" s="8" t="s">
        <v>577</v>
      </c>
      <c r="G280" s="8" t="s">
        <v>578</v>
      </c>
      <c r="H280" s="6"/>
      <c r="I280" s="19" t="str">
        <f>Tabelle22456[[#This Row],[TITEL]]</f>
        <v xml:space="preserve">Medien- und Informationsstelle
Business Social Compliance Initiative (BSCI) Mitglieder Schweiz
</v>
      </c>
      <c r="J280" s="20" t="str">
        <f t="shared" si="4"/>
        <v>c/o nachhaltig wirkt
Utengasse 25
4058 Basel
pierre@nachhaltigwirkt.ch</v>
      </c>
      <c r="K280" s="19" t="str">
        <f>Tabelle22456[[#This Row],[TITEL]]</f>
        <v xml:space="preserve">Medien- und Informationsstelle
Business Social Compliance Initiative (BSCI) Mitglieder Schweiz
</v>
      </c>
      <c r="L280" s="19" t="str">
        <f>Tabelle22456[[#This Row],[ADRESSE]]</f>
        <v xml:space="preserve">c/o nachhaltig wirkt
Utengasse 25
4058 Basel
</v>
      </c>
      <c r="M280" s="19" t="str">
        <f>CONCATENATE(Tabelle22456[[#This Row],[E-Mail]],"; ")</f>
        <v xml:space="preserve">pierre@nachhaltigwirkt.ch; </v>
      </c>
    </row>
    <row r="281" spans="1:13" ht="76.5" hidden="1">
      <c r="A281" s="6"/>
      <c r="B281" s="6">
        <v>8</v>
      </c>
      <c r="C281" s="6" t="s">
        <v>481</v>
      </c>
      <c r="D281" s="6"/>
      <c r="E281" s="7" t="s">
        <v>579</v>
      </c>
      <c r="F281" s="8" t="s">
        <v>580</v>
      </c>
      <c r="G281" s="8" t="s">
        <v>581</v>
      </c>
      <c r="H281" s="6"/>
      <c r="I281" s="19" t="str">
        <f>Tabelle22456[[#This Row],[TITEL]]</f>
        <v>Metropolitan Konferenz Zürich Walter Schenkel c/o synergo</v>
      </c>
      <c r="J281" s="20" t="str">
        <f t="shared" si="4"/>
        <v>Grubenstrasse 12
Postfach 5284
8045 Zürich
info@metropolitanraum-zuerich.ch</v>
      </c>
      <c r="K281" s="19" t="str">
        <f>Tabelle22456[[#This Row],[TITEL]]</f>
        <v>Metropolitan Konferenz Zürich Walter Schenkel c/o synergo</v>
      </c>
      <c r="L281" s="19" t="str">
        <f>Tabelle22456[[#This Row],[ADRESSE]]</f>
        <v xml:space="preserve">Grubenstrasse 12
Postfach 5284
8045 Zürich
</v>
      </c>
      <c r="M281" s="19" t="str">
        <f>CONCATENATE(Tabelle22456[[#This Row],[E-Mail]],"; ")</f>
        <v xml:space="preserve">info@metropolitanraum-zuerich.ch; </v>
      </c>
    </row>
    <row r="282" spans="1:13" ht="51" hidden="1">
      <c r="A282" s="6"/>
      <c r="B282" s="6">
        <v>8</v>
      </c>
      <c r="C282" s="6" t="s">
        <v>481</v>
      </c>
      <c r="D282" s="6"/>
      <c r="E282" s="7" t="s">
        <v>1263</v>
      </c>
      <c r="F282" s="6" t="s">
        <v>1261</v>
      </c>
      <c r="G282" s="8" t="s">
        <v>1262</v>
      </c>
      <c r="H282" s="6"/>
      <c r="I282" s="19" t="str">
        <f>Tabelle22456[[#This Row],[TITEL]]</f>
        <v>Mieterinnen- und Mieterverband Schweiz</v>
      </c>
      <c r="J282" s="20" t="str">
        <f t="shared" si="4"/>
        <v>Monbijoustrasse 61
3007 Bern
info@smv-asloca-asi.ch</v>
      </c>
      <c r="K282" s="19" t="str">
        <f>Tabelle22456[[#This Row],[TITEL]]</f>
        <v>Mieterinnen- und Mieterverband Schweiz</v>
      </c>
      <c r="L282" s="19" t="str">
        <f>Tabelle22456[[#This Row],[ADRESSE]]</f>
        <v xml:space="preserve">Monbijoustrasse 61
3007 Bern
</v>
      </c>
      <c r="M282" s="19" t="str">
        <f>CONCATENATE(Tabelle22456[[#This Row],[E-Mail]],"; ")</f>
        <v xml:space="preserve">info@smv-asloca-asi.ch; </v>
      </c>
    </row>
    <row r="283" spans="1:13" ht="51" hidden="1">
      <c r="A283" s="6"/>
      <c r="B283" s="6">
        <v>8</v>
      </c>
      <c r="C283" s="6" t="s">
        <v>481</v>
      </c>
      <c r="D283" s="6"/>
      <c r="E283" s="7" t="s">
        <v>582</v>
      </c>
      <c r="F283" s="8" t="s">
        <v>583</v>
      </c>
      <c r="G283" s="8" t="s">
        <v>584</v>
      </c>
      <c r="H283" s="6"/>
      <c r="I283" s="19" t="str">
        <f>Tabelle22456[[#This Row],[TITEL]]</f>
        <v>Migros-Genossenschafts-Bund</v>
      </c>
      <c r="J283" s="20" t="str">
        <f t="shared" si="4"/>
        <v>Limmatstrasse 152
8005 Zürich
recht@mgb.ch</v>
      </c>
      <c r="K283" s="19" t="str">
        <f>Tabelle22456[[#This Row],[TITEL]]</f>
        <v>Migros-Genossenschafts-Bund</v>
      </c>
      <c r="L283" s="19" t="str">
        <f>Tabelle22456[[#This Row],[ADRESSE]]</f>
        <v xml:space="preserve">Limmatstrasse 152
8005 Zürich
</v>
      </c>
      <c r="M283" s="19" t="str">
        <f>CONCATENATE(Tabelle22456[[#This Row],[E-Mail]],"; ")</f>
        <v xml:space="preserve">recht@mgb.ch; </v>
      </c>
    </row>
    <row r="284" spans="1:13" ht="63.75" hidden="1">
      <c r="A284" s="6"/>
      <c r="B284" s="6">
        <v>8</v>
      </c>
      <c r="C284" s="6" t="s">
        <v>481</v>
      </c>
      <c r="D284" s="6"/>
      <c r="E284" s="7" t="s">
        <v>968</v>
      </c>
      <c r="F284" s="6" t="s">
        <v>969</v>
      </c>
      <c r="G284" s="8" t="s">
        <v>970</v>
      </c>
      <c r="H284" s="6"/>
      <c r="I284" s="19" t="str">
        <f>Tabelle22456[[#This Row],[TITEL]]</f>
        <v>mws medical women Switzerland</v>
      </c>
      <c r="J284" s="20" t="str">
        <f t="shared" si="4"/>
        <v>Sekretariat
Stampfenbachstrasse 52
8006 Zürich 
sekretariat@medicalwomen.ch</v>
      </c>
      <c r="K284" s="19" t="str">
        <f>Tabelle22456[[#This Row],[TITEL]]</f>
        <v>mws medical women Switzerland</v>
      </c>
      <c r="L284" s="19" t="str">
        <f>Tabelle22456[[#This Row],[ADRESSE]]</f>
        <v>Sekretariat
Stampfenbachstrasse 52
8006 Zürich</v>
      </c>
      <c r="M284" s="19" t="str">
        <f>CONCATENATE(Tabelle22456[[#This Row],[E-Mail]],"; ")</f>
        <v xml:space="preserve">sekretariat@medicalwomen.ch; </v>
      </c>
    </row>
    <row r="285" spans="1:13" ht="51" hidden="1">
      <c r="A285" s="6"/>
      <c r="B285" s="6">
        <v>8</v>
      </c>
      <c r="C285" s="6" t="s">
        <v>481</v>
      </c>
      <c r="D285" s="6"/>
      <c r="E285" s="7" t="s">
        <v>585</v>
      </c>
      <c r="F285" s="8" t="s">
        <v>586</v>
      </c>
      <c r="G285" s="8" t="s">
        <v>587</v>
      </c>
      <c r="H285" s="6"/>
      <c r="I285" s="19" t="str">
        <f>Tabelle22456[[#This Row],[TITEL]]</f>
        <v>Naturfreunde Schweiz</v>
      </c>
      <c r="J285" s="20" t="str">
        <f t="shared" si="4"/>
        <v>Pavillonweg 3
3012 Bern
info@naturfreunde.ch</v>
      </c>
      <c r="K285" s="19" t="str">
        <f>Tabelle22456[[#This Row],[TITEL]]</f>
        <v>Naturfreunde Schweiz</v>
      </c>
      <c r="L285" s="19" t="str">
        <f>Tabelle22456[[#This Row],[ADRESSE]]</f>
        <v xml:space="preserve">Pavillonweg 3
3012 Bern
</v>
      </c>
      <c r="M285" s="19" t="str">
        <f>CONCATENATE(Tabelle22456[[#This Row],[E-Mail]],"; ")</f>
        <v xml:space="preserve">info@naturfreunde.ch; </v>
      </c>
    </row>
    <row r="286" spans="1:13" ht="51" hidden="1">
      <c r="A286" s="6"/>
      <c r="B286" s="6">
        <v>8</v>
      </c>
      <c r="C286" s="6" t="s">
        <v>481</v>
      </c>
      <c r="D286" s="6"/>
      <c r="E286" s="7" t="s">
        <v>588</v>
      </c>
      <c r="F286" s="8" t="s">
        <v>589</v>
      </c>
      <c r="G286" s="8" t="s">
        <v>590</v>
      </c>
      <c r="H286" s="6"/>
      <c r="I286" s="19" t="str">
        <f>Tabelle22456[[#This Row],[TITEL]]</f>
        <v>Nordwestschweizerische Konferenz der Kantonalen Direktoren des öffentlichen Verkehrs c/o Landeskanzlei Basel-Land</v>
      </c>
      <c r="J286" s="20" t="str">
        <f t="shared" si="4"/>
        <v>Postfach
4410 Liestal
nordwestschweiz@igoev.ch</v>
      </c>
      <c r="K286" s="19" t="str">
        <f>Tabelle22456[[#This Row],[TITEL]]</f>
        <v>Nordwestschweizerische Konferenz der Kantonalen Direktoren des öffentlichen Verkehrs c/o Landeskanzlei Basel-Land</v>
      </c>
      <c r="L286" s="19" t="str">
        <f>Tabelle22456[[#This Row],[ADRESSE]]</f>
        <v xml:space="preserve">Postfach
4410 Liestal
</v>
      </c>
      <c r="M286" s="19" t="str">
        <f>CONCATENATE(Tabelle22456[[#This Row],[E-Mail]],"; ")</f>
        <v xml:space="preserve">nordwestschweiz@igoev.ch; </v>
      </c>
    </row>
    <row r="287" spans="1:13" ht="63.75" hidden="1">
      <c r="A287" s="6"/>
      <c r="B287" s="6">
        <v>8</v>
      </c>
      <c r="C287" s="6" t="s">
        <v>481</v>
      </c>
      <c r="D287" s="6"/>
      <c r="E287" s="7" t="s">
        <v>971</v>
      </c>
      <c r="F287" s="6" t="s">
        <v>972</v>
      </c>
      <c r="G287" s="8" t="s">
        <v>973</v>
      </c>
      <c r="H287" s="6"/>
      <c r="I287" s="19" t="str">
        <f>Tabelle22456[[#This Row],[TITEL]]</f>
        <v>Öffentliches Personal Schweiz</v>
      </c>
      <c r="J287" s="20" t="str">
        <f t="shared" si="4"/>
        <v>Oberstadtstrasse 7
Postfach 2060
5402 Baden 
sandra.wittich@oeffentlichespersonal.ch</v>
      </c>
      <c r="K287" s="19" t="str">
        <f>Tabelle22456[[#This Row],[TITEL]]</f>
        <v>Öffentliches Personal Schweiz</v>
      </c>
      <c r="L287" s="19" t="str">
        <f>Tabelle22456[[#This Row],[ADRESSE]]</f>
        <v>Oberstadtstrasse 7
Postfach 2060
5402 Baden</v>
      </c>
      <c r="M287" s="19" t="str">
        <f>CONCATENATE(Tabelle22456[[#This Row],[E-Mail]],"; ")</f>
        <v xml:space="preserve">sandra.wittich@oeffentlichespersonal.ch; </v>
      </c>
    </row>
    <row r="288" spans="1:13" ht="63.75" hidden="1">
      <c r="A288" s="6"/>
      <c r="B288" s="6">
        <v>8</v>
      </c>
      <c r="C288" s="6" t="s">
        <v>481</v>
      </c>
      <c r="D288" s="6"/>
      <c r="E288" s="7" t="s">
        <v>591</v>
      </c>
      <c r="F288" s="8" t="s">
        <v>592</v>
      </c>
      <c r="G288" s="8" t="s">
        <v>593</v>
      </c>
      <c r="H288" s="6"/>
      <c r="I288" s="19" t="str">
        <f>Tabelle22456[[#This Row],[TITEL]]</f>
        <v>Öffentlichkeitsgesetz.ch</v>
      </c>
      <c r="J288" s="20" t="str">
        <f t="shared" si="4"/>
        <v>Damweg 9
3001 Bern
info@oeffentlichkeitsgesetz.ch</v>
      </c>
      <c r="K288" s="19" t="str">
        <f>Tabelle22456[[#This Row],[TITEL]]</f>
        <v>Öffentlichkeitsgesetz.ch</v>
      </c>
      <c r="L288" s="19" t="str">
        <f>Tabelle22456[[#This Row],[ADRESSE]]</f>
        <v xml:space="preserve">Damweg 9
3001 Bern
</v>
      </c>
      <c r="M288" s="19" t="str">
        <f>CONCATENATE(Tabelle22456[[#This Row],[E-Mail]],"; ")</f>
        <v xml:space="preserve">info@oeffentlichkeitsgesetz.ch; </v>
      </c>
    </row>
    <row r="289" spans="1:13" ht="76.5" hidden="1">
      <c r="A289" s="6"/>
      <c r="B289" s="6">
        <v>8</v>
      </c>
      <c r="C289" s="6" t="s">
        <v>481</v>
      </c>
      <c r="D289" s="6"/>
      <c r="E289" s="7" t="s">
        <v>594</v>
      </c>
      <c r="F289" s="8" t="s">
        <v>1265</v>
      </c>
      <c r="G289" s="8" t="s">
        <v>1264</v>
      </c>
      <c r="H289" s="6"/>
      <c r="I289" s="19" t="str">
        <f>Tabelle22456[[#This Row],[TITEL]]</f>
        <v>OUESTRAIL</v>
      </c>
      <c r="J289" s="20" t="str">
        <f t="shared" si="4"/>
        <v>Route de Mareindeux 65B
1870 Monthey
info@ouestrail.ch</v>
      </c>
      <c r="K289" s="19" t="str">
        <f>Tabelle22456[[#This Row],[TITEL]]</f>
        <v>OUESTRAIL</v>
      </c>
      <c r="L289" s="19" t="str">
        <f>Tabelle22456[[#This Row],[ADRESSE]]</f>
        <v xml:space="preserve">Route de Mareindeux 65B
1870 Monthey
</v>
      </c>
      <c r="M289" s="19" t="str">
        <f>CONCATENATE(Tabelle22456[[#This Row],[E-Mail]],"; ")</f>
        <v xml:space="preserve">info@ouestrail.ch; </v>
      </c>
    </row>
    <row r="290" spans="1:13" ht="25.5" hidden="1">
      <c r="A290" s="6"/>
      <c r="B290" s="6">
        <v>8</v>
      </c>
      <c r="C290" s="6" t="s">
        <v>481</v>
      </c>
      <c r="D290" s="6"/>
      <c r="E290" s="7" t="s">
        <v>595</v>
      </c>
      <c r="F290" s="8" t="s">
        <v>596</v>
      </c>
      <c r="G290" s="8" t="s">
        <v>597</v>
      </c>
      <c r="H290" s="6"/>
      <c r="I290" s="19" t="str">
        <f>Tabelle22456[[#This Row],[TITEL]]</f>
        <v>Piratenpartei Schweiz</v>
      </c>
      <c r="J290" s="20" t="str">
        <f t="shared" si="4"/>
        <v>3000 Bern 
info@piratenpartei.ch</v>
      </c>
      <c r="K290" s="19" t="str">
        <f>Tabelle22456[[#This Row],[TITEL]]</f>
        <v>Piratenpartei Schweiz</v>
      </c>
      <c r="L290" s="19" t="str">
        <f>Tabelle22456[[#This Row],[ADRESSE]]</f>
        <v>3000 Bern</v>
      </c>
      <c r="M290" s="19" t="str">
        <f>CONCATENATE(Tabelle22456[[#This Row],[E-Mail]],"; ")</f>
        <v xml:space="preserve">info@piratenpartei.ch; </v>
      </c>
    </row>
    <row r="291" spans="1:13" ht="76.5" hidden="1">
      <c r="A291" s="16"/>
      <c r="B291" s="16">
        <v>8</v>
      </c>
      <c r="C291" s="16" t="s">
        <v>481</v>
      </c>
      <c r="D291" s="16"/>
      <c r="E291" s="14" t="s">
        <v>974</v>
      </c>
      <c r="F291" s="15" t="s">
        <v>975</v>
      </c>
      <c r="G291" s="15" t="s">
        <v>1328</v>
      </c>
      <c r="H291" s="17"/>
      <c r="I291" s="19" t="str">
        <f>Tabelle22456[[#This Row],[TITEL]]</f>
        <v xml:space="preserve">Post CH AG 
Corporate Center
</v>
      </c>
      <c r="J291" s="20" t="str">
        <f t="shared" si="4"/>
        <v xml:space="preserve">Wankdorfallee 4
3014 Bern
legal@post.ch
regulatoryaffairs@post.ch
</v>
      </c>
      <c r="K291" s="19" t="str">
        <f>Tabelle22456[[#This Row],[TITEL]]</f>
        <v xml:space="preserve">Post CH AG 
Corporate Center
</v>
      </c>
      <c r="L291" s="19" t="str">
        <f>Tabelle22456[[#This Row],[ADRESSE]]</f>
        <v xml:space="preserve">Wankdorfallee 4
3014 Bern
</v>
      </c>
      <c r="M291" s="19" t="str">
        <f>CONCATENATE(Tabelle22456[[#This Row],[E-Mail]],"; ")</f>
        <v xml:space="preserve">legal@post.ch
regulatoryaffairs@post.ch
; </v>
      </c>
    </row>
    <row r="292" spans="1:13" ht="25.5" hidden="1">
      <c r="A292" s="6"/>
      <c r="B292" s="6">
        <v>8</v>
      </c>
      <c r="C292" s="6" t="s">
        <v>481</v>
      </c>
      <c r="D292" s="6"/>
      <c r="E292" s="7" t="s">
        <v>598</v>
      </c>
      <c r="F292" s="8" t="s">
        <v>599</v>
      </c>
      <c r="G292" s="8" t="s">
        <v>600</v>
      </c>
      <c r="H292" s="6"/>
      <c r="I292" s="19" t="str">
        <f>Tabelle22456[[#This Row],[TITEL]]</f>
        <v>Pro Bahn Schweiz</v>
      </c>
      <c r="J292" s="20" t="str">
        <f t="shared" si="4"/>
        <v>8000 Zürich 
info@pro-bahn.ch</v>
      </c>
      <c r="K292" s="19" t="str">
        <f>Tabelle22456[[#This Row],[TITEL]]</f>
        <v>Pro Bahn Schweiz</v>
      </c>
      <c r="L292" s="19" t="str">
        <f>Tabelle22456[[#This Row],[ADRESSE]]</f>
        <v>8000 Zürich</v>
      </c>
      <c r="M292" s="19" t="str">
        <f>CONCATENATE(Tabelle22456[[#This Row],[E-Mail]],"; ")</f>
        <v xml:space="preserve">info@pro-bahn.ch; </v>
      </c>
    </row>
    <row r="293" spans="1:13" ht="63.75" hidden="1">
      <c r="A293" s="6"/>
      <c r="B293" s="6">
        <v>8</v>
      </c>
      <c r="C293" s="6" t="s">
        <v>481</v>
      </c>
      <c r="D293" s="6"/>
      <c r="E293" s="7" t="s">
        <v>601</v>
      </c>
      <c r="F293" s="8" t="s">
        <v>602</v>
      </c>
      <c r="G293" s="8" t="s">
        <v>603</v>
      </c>
      <c r="H293" s="6"/>
      <c r="I293" s="19" t="str">
        <f>Tabelle22456[[#This Row],[TITEL]]</f>
        <v>Pro Natura</v>
      </c>
      <c r="J293" s="20" t="str">
        <f t="shared" si="4"/>
        <v xml:space="preserve">Dornacherstrasse 192
Postfach
4018 Basel 
mailbox@pronatura.ch  </v>
      </c>
      <c r="K293" s="19" t="str">
        <f>Tabelle22456[[#This Row],[TITEL]]</f>
        <v>Pro Natura</v>
      </c>
      <c r="L293" s="19" t="str">
        <f>Tabelle22456[[#This Row],[ADRESSE]]</f>
        <v xml:space="preserve">Dornacherstrasse 192
Postfach
4018 Basel 
</v>
      </c>
      <c r="M293" s="19" t="str">
        <f>CONCATENATE(Tabelle22456[[#This Row],[E-Mail]],"; ")</f>
        <v xml:space="preserve">mailbox@pronatura.ch  ; </v>
      </c>
    </row>
    <row r="294" spans="1:13" ht="51" hidden="1">
      <c r="A294" s="6"/>
      <c r="B294" s="6">
        <v>8</v>
      </c>
      <c r="C294" s="6" t="s">
        <v>481</v>
      </c>
      <c r="D294" s="6"/>
      <c r="E294" s="7" t="s">
        <v>604</v>
      </c>
      <c r="F294" s="8" t="s">
        <v>605</v>
      </c>
      <c r="G294" s="8" t="s">
        <v>1299</v>
      </c>
      <c r="H294" s="10"/>
      <c r="I294" s="19" t="str">
        <f>Tabelle22456[[#This Row],[TITEL]]</f>
        <v>Pro Swissmetro</v>
      </c>
      <c r="J294" s="20" t="str">
        <f t="shared" si="4"/>
        <v>Postfach 
7006 Chur
info@swissmetro-ng.org</v>
      </c>
      <c r="K294" s="19" t="str">
        <f>Tabelle22456[[#This Row],[TITEL]]</f>
        <v>Pro Swissmetro</v>
      </c>
      <c r="L294" s="19" t="str">
        <f>Tabelle22456[[#This Row],[ADRESSE]]</f>
        <v xml:space="preserve">Postfach 
7006 Chur
</v>
      </c>
      <c r="M294" s="19" t="str">
        <f>CONCATENATE(Tabelle22456[[#This Row],[E-Mail]],"; ")</f>
        <v xml:space="preserve">info@swissmetro-ng.org; </v>
      </c>
    </row>
    <row r="295" spans="1:13" ht="38.25" hidden="1">
      <c r="A295" s="6"/>
      <c r="B295" s="6">
        <v>8</v>
      </c>
      <c r="C295" s="6" t="s">
        <v>481</v>
      </c>
      <c r="D295" s="6"/>
      <c r="E295" s="7" t="s">
        <v>1206</v>
      </c>
      <c r="F295" s="8" t="s">
        <v>1207</v>
      </c>
      <c r="G295" s="8" t="s">
        <v>1208</v>
      </c>
      <c r="H295" s="6"/>
      <c r="I295" s="19" t="str">
        <f>Tabelle22456[[#This Row],[TITEL]]</f>
        <v>Pro Velo Schweiz</v>
      </c>
      <c r="J295" s="20" t="str">
        <f t="shared" si="4"/>
        <v>Birkenweg 61
3013 Bern 
info@pro-velo.ch</v>
      </c>
      <c r="K295" s="19" t="str">
        <f>Tabelle22456[[#This Row],[TITEL]]</f>
        <v>Pro Velo Schweiz</v>
      </c>
      <c r="L295" s="19" t="str">
        <f>Tabelle22456[[#This Row],[ADRESSE]]</f>
        <v>Birkenweg 61
3013 Bern</v>
      </c>
      <c r="M295" s="19" t="str">
        <f>CONCATENATE(Tabelle22456[[#This Row],[E-Mail]],"; ")</f>
        <v xml:space="preserve">info@pro-velo.ch; </v>
      </c>
    </row>
    <row r="296" spans="1:13" ht="63.75" hidden="1">
      <c r="A296" s="6"/>
      <c r="B296" s="6">
        <v>8</v>
      </c>
      <c r="C296" s="6" t="s">
        <v>481</v>
      </c>
      <c r="D296" s="6"/>
      <c r="E296" s="7" t="s">
        <v>606</v>
      </c>
      <c r="F296" s="8" t="s">
        <v>607</v>
      </c>
      <c r="G296" s="8" t="s">
        <v>608</v>
      </c>
      <c r="H296" s="6"/>
      <c r="I296" s="19" t="str">
        <f>Tabelle22456[[#This Row],[TITEL]]</f>
        <v>procure.ch Fachverband für Einkauf und Supply Management</v>
      </c>
      <c r="J296" s="20" t="str">
        <f t="shared" si="4"/>
        <v>Laurenzenvorstadt 90
Postfach 3820
5001 Aarau
contact@procure.ch</v>
      </c>
      <c r="K296" s="19" t="str">
        <f>Tabelle22456[[#This Row],[TITEL]]</f>
        <v>procure.ch Fachverband für Einkauf und Supply Management</v>
      </c>
      <c r="L296" s="19" t="str">
        <f>Tabelle22456[[#This Row],[ADRESSE]]</f>
        <v xml:space="preserve">Laurenzenvorstadt 90
Postfach 3820
5001 Aarau
</v>
      </c>
      <c r="M296" s="19" t="str">
        <f>CONCATENATE(Tabelle22456[[#This Row],[E-Mail]],"; ")</f>
        <v xml:space="preserve">contact@procure.ch; </v>
      </c>
    </row>
    <row r="297" spans="1:13" ht="51" hidden="1">
      <c r="A297" s="6"/>
      <c r="B297" s="6">
        <v>8</v>
      </c>
      <c r="C297" s="6" t="s">
        <v>481</v>
      </c>
      <c r="D297" s="6"/>
      <c r="E297" s="7" t="s">
        <v>976</v>
      </c>
      <c r="F297" s="6" t="s">
        <v>977</v>
      </c>
      <c r="G297" s="8" t="s">
        <v>978</v>
      </c>
      <c r="H297" s="6"/>
      <c r="I297" s="19" t="str">
        <f>Tabelle22456[[#This Row],[TITEL]]</f>
        <v>railCare AG</v>
      </c>
      <c r="J297" s="20" t="str">
        <f t="shared" si="4"/>
        <v>railCare AG
Altgraben 23
4624 Härkingen 
info@railcare.ch</v>
      </c>
      <c r="K297" s="19" t="str">
        <f>Tabelle22456[[#This Row],[TITEL]]</f>
        <v>railCare AG</v>
      </c>
      <c r="L297" s="19" t="str">
        <f>Tabelle22456[[#This Row],[ADRESSE]]</f>
        <v>railCare AG
Altgraben 23
4624 Härkingen</v>
      </c>
      <c r="M297" s="19" t="str">
        <f>CONCATENATE(Tabelle22456[[#This Row],[E-Mail]],"; ")</f>
        <v xml:space="preserve">info@railcare.ch; </v>
      </c>
    </row>
    <row r="298" spans="1:13" ht="63.75" hidden="1">
      <c r="A298" s="6"/>
      <c r="B298" s="6">
        <v>8</v>
      </c>
      <c r="C298" s="6" t="s">
        <v>481</v>
      </c>
      <c r="D298" s="6"/>
      <c r="E298" s="7" t="s">
        <v>1241</v>
      </c>
      <c r="F298" s="6" t="s">
        <v>1242</v>
      </c>
      <c r="G298" s="8" t="s">
        <v>1243</v>
      </c>
      <c r="H298" s="6"/>
      <c r="I298" s="19" t="str">
        <f>Tabelle22456[[#This Row],[TITEL]]</f>
        <v>RAILplus</v>
      </c>
      <c r="J298" s="20" t="str">
        <f t="shared" si="4"/>
        <v>Hintere Bahnhofstrasse 85
Postfach 
5001 Aarau
info@railplus.ch</v>
      </c>
      <c r="K298" s="19" t="str">
        <f>Tabelle22456[[#This Row],[TITEL]]</f>
        <v>RAILplus</v>
      </c>
      <c r="L298" s="19" t="str">
        <f>Tabelle22456[[#This Row],[ADRESSE]]</f>
        <v xml:space="preserve">Hintere Bahnhofstrasse 85
Postfach 
5001 Aarau
</v>
      </c>
      <c r="M298" s="19" t="str">
        <f>CONCATENATE(Tabelle22456[[#This Row],[E-Mail]],"; ")</f>
        <v xml:space="preserve">info@railplus.ch; </v>
      </c>
    </row>
    <row r="299" spans="1:13" ht="51" hidden="1">
      <c r="A299" s="6"/>
      <c r="B299" s="6">
        <v>8</v>
      </c>
      <c r="C299" s="6" t="s">
        <v>481</v>
      </c>
      <c r="D299" s="6"/>
      <c r="E299" s="7" t="s">
        <v>979</v>
      </c>
      <c r="F299" s="6" t="s">
        <v>980</v>
      </c>
      <c r="G299" s="8" t="s">
        <v>981</v>
      </c>
      <c r="H299" s="6"/>
      <c r="I299" s="19" t="str">
        <f>Tabelle22456[[#This Row],[TITEL]]</f>
        <v>Ralpin AG</v>
      </c>
      <c r="J299" s="20" t="str">
        <f t="shared" si="4"/>
        <v>Belchenstrasse 3
Postfach
4601 Olten 
info@ralpin.com</v>
      </c>
      <c r="K299" s="19" t="str">
        <f>Tabelle22456[[#This Row],[TITEL]]</f>
        <v>Ralpin AG</v>
      </c>
      <c r="L299" s="19" t="str">
        <f>Tabelle22456[[#This Row],[ADRESSE]]</f>
        <v>Belchenstrasse 3
Postfach
4601 Olten</v>
      </c>
      <c r="M299" s="19" t="str">
        <f>CONCATENATE(Tabelle22456[[#This Row],[E-Mail]],"; ")</f>
        <v xml:space="preserve">info@ralpin.com; </v>
      </c>
    </row>
    <row r="300" spans="1:13" ht="76.5" hidden="1">
      <c r="A300" s="6"/>
      <c r="B300" s="6">
        <v>8</v>
      </c>
      <c r="C300" s="6" t="s">
        <v>481</v>
      </c>
      <c r="D300" s="6"/>
      <c r="E300" s="7" t="s">
        <v>1290</v>
      </c>
      <c r="F300" s="7" t="s">
        <v>1291</v>
      </c>
      <c r="G300" s="8" t="s">
        <v>1292</v>
      </c>
      <c r="H300" s="6"/>
      <c r="I300" s="19" t="str">
        <f>Tabelle22456[[#This Row],[TITEL]]</f>
        <v>Regierungskonferenz Militär, Zivilschutz, Feuerwehr RK MZF</v>
      </c>
      <c r="J300" s="20" t="str">
        <f t="shared" si="4"/>
        <v>Haus der Kantone
Speichergasse 6
3000 Bern 7
Alexander.Krethlow@rkmzf.ch</v>
      </c>
      <c r="K300" s="19" t="str">
        <f>Tabelle22456[[#This Row],[TITEL]]</f>
        <v>Regierungskonferenz Militär, Zivilschutz, Feuerwehr RK MZF</v>
      </c>
      <c r="L300" s="19" t="str">
        <f>Tabelle22456[[#This Row],[ADRESSE]]</f>
        <v xml:space="preserve">Haus der Kantone
Speichergasse 6
3000 Bern 7
</v>
      </c>
      <c r="M300" s="19" t="str">
        <f>CONCATENATE(Tabelle22456[[#This Row],[E-Mail]],"; ")</f>
        <v xml:space="preserve">Alexander.Krethlow@rkmzf.ch; </v>
      </c>
    </row>
    <row r="301" spans="1:13" ht="63.75" hidden="1">
      <c r="A301" s="6"/>
      <c r="B301" s="6">
        <v>8</v>
      </c>
      <c r="C301" s="6" t="s">
        <v>481</v>
      </c>
      <c r="D301" s="6"/>
      <c r="E301" s="7" t="s">
        <v>609</v>
      </c>
      <c r="F301" s="7" t="s">
        <v>610</v>
      </c>
      <c r="G301" s="8" t="s">
        <v>611</v>
      </c>
      <c r="H301" s="6"/>
      <c r="I301" s="19" t="str">
        <f>Tabelle22456[[#This Row],[TITEL]]</f>
        <v xml:space="preserve">Region Sarganserland-Werdenberg
Agglomeration Werdenberg-Liechtenstein
c/o Region  Sarganserland-Werdenberg
</v>
      </c>
      <c r="J301" s="20" t="str">
        <f t="shared" si="4"/>
        <v>Bahnhofplatz 3
9471 Buchs
info@sarganserland-werdenberg.ch</v>
      </c>
      <c r="K301" s="19" t="str">
        <f>Tabelle22456[[#This Row],[TITEL]]</f>
        <v xml:space="preserve">Region Sarganserland-Werdenberg
Agglomeration Werdenberg-Liechtenstein
c/o Region  Sarganserland-Werdenberg
</v>
      </c>
      <c r="L301" s="19" t="str">
        <f>Tabelle22456[[#This Row],[ADRESSE]]</f>
        <v xml:space="preserve">Bahnhofplatz 3
9471 Buchs
</v>
      </c>
      <c r="M301" s="19" t="str">
        <f>CONCATENATE(Tabelle22456[[#This Row],[E-Mail]],"; ")</f>
        <v xml:space="preserve">info@sarganserland-werdenberg.ch; </v>
      </c>
    </row>
    <row r="302" spans="1:13" ht="63.75" hidden="1">
      <c r="A302" s="6"/>
      <c r="B302" s="6">
        <v>8</v>
      </c>
      <c r="C302" s="6" t="s">
        <v>481</v>
      </c>
      <c r="D302" s="6"/>
      <c r="E302" s="7" t="s">
        <v>612</v>
      </c>
      <c r="F302" s="8" t="s">
        <v>613</v>
      </c>
      <c r="G302" s="8" t="s">
        <v>614</v>
      </c>
      <c r="H302" s="6"/>
      <c r="I302" s="19" t="str">
        <f>Tabelle22456[[#This Row],[TITEL]]</f>
        <v>Region St.Galler Rheintal</v>
      </c>
      <c r="J302" s="20" t="str">
        <f t="shared" si="4"/>
        <v>ri.nova Impulszentrum
Alte Landstrasse 106
9445 Rebstein
info@rheintal.com</v>
      </c>
      <c r="K302" s="19" t="str">
        <f>Tabelle22456[[#This Row],[TITEL]]</f>
        <v>Region St.Galler Rheintal</v>
      </c>
      <c r="L302" s="19" t="str">
        <f>Tabelle22456[[#This Row],[ADRESSE]]</f>
        <v xml:space="preserve">ri.nova Impulszentrum
Alte Landstrasse 106
9445 Rebstein
</v>
      </c>
      <c r="M302" s="19" t="str">
        <f>CONCATENATE(Tabelle22456[[#This Row],[E-Mail]],"; ")</f>
        <v xml:space="preserve">info@rheintal.com; </v>
      </c>
    </row>
    <row r="303" spans="1:13" ht="76.5" hidden="1">
      <c r="A303" s="6"/>
      <c r="B303" s="6">
        <v>8</v>
      </c>
      <c r="C303" s="6" t="s">
        <v>481</v>
      </c>
      <c r="D303" s="6"/>
      <c r="E303" s="7" t="s">
        <v>615</v>
      </c>
      <c r="F303" s="8" t="s">
        <v>616</v>
      </c>
      <c r="G303" s="8" t="s">
        <v>617</v>
      </c>
      <c r="H303" s="6"/>
      <c r="I303" s="19" t="str">
        <f>Tabelle22456[[#This Row],[TITEL]]</f>
        <v>Regionalkonferenz Bern-Mittelland</v>
      </c>
      <c r="J303" s="20" t="str">
        <f t="shared" si="4"/>
        <v>Fachbereich Verkehr
Holzikofenweg 22
Postfach
3001 Bern
info@bernmittelland.ch</v>
      </c>
      <c r="K303" s="19" t="str">
        <f>Tabelle22456[[#This Row],[TITEL]]</f>
        <v>Regionalkonferenz Bern-Mittelland</v>
      </c>
      <c r="L303" s="19" t="str">
        <f>Tabelle22456[[#This Row],[ADRESSE]]</f>
        <v xml:space="preserve">Fachbereich Verkehr
Holzikofenweg 22
Postfach
3001 Bern
</v>
      </c>
      <c r="M303" s="19" t="str">
        <f>CONCATENATE(Tabelle22456[[#This Row],[E-Mail]],"; ")</f>
        <v xml:space="preserve">info@bernmittelland.ch; </v>
      </c>
    </row>
    <row r="304" spans="1:13" ht="63.75" hidden="1">
      <c r="A304" s="6"/>
      <c r="B304" s="6">
        <v>8</v>
      </c>
      <c r="C304" s="6" t="s">
        <v>481</v>
      </c>
      <c r="D304" s="6"/>
      <c r="E304" s="7" t="s">
        <v>982</v>
      </c>
      <c r="F304" s="6" t="s">
        <v>341</v>
      </c>
      <c r="G304" s="8" t="s">
        <v>983</v>
      </c>
      <c r="H304" s="6"/>
      <c r="I304" s="19" t="str">
        <f>Tabelle22456[[#This Row],[TITEL]]</f>
        <v>Rhätische Bahn RhB</v>
      </c>
      <c r="J304" s="20" t="str">
        <f t="shared" si="4"/>
        <v>Bahnhofstrasse 25
Postfach
7002 Chur
contact@rhb.ch</v>
      </c>
      <c r="K304" s="19" t="str">
        <f>Tabelle22456[[#This Row],[TITEL]]</f>
        <v>Rhätische Bahn RhB</v>
      </c>
      <c r="L304" s="19" t="str">
        <f>Tabelle22456[[#This Row],[ADRESSE]]</f>
        <v xml:space="preserve">Bahnhofstrasse 25
Postfach
7002 Chur
</v>
      </c>
      <c r="M304" s="19" t="str">
        <f>CONCATENATE(Tabelle22456[[#This Row],[E-Mail]],"; ")</f>
        <v xml:space="preserve">contact@rhb.ch; </v>
      </c>
    </row>
    <row r="305" spans="1:13" ht="51" hidden="1">
      <c r="A305" s="6"/>
      <c r="B305" s="6">
        <v>8</v>
      </c>
      <c r="C305" s="6" t="s">
        <v>481</v>
      </c>
      <c r="D305" s="21"/>
      <c r="E305" s="24" t="s">
        <v>1346</v>
      </c>
      <c r="F305" s="6" t="s">
        <v>1347</v>
      </c>
      <c r="G305" s="8" t="s">
        <v>1345</v>
      </c>
      <c r="H305" s="6"/>
      <c r="I305" s="22" t="str">
        <f>Tabelle22456[[#This Row],[TITEL]]</f>
        <v xml:space="preserve">Schweizer Verband der Abfallbranche </v>
      </c>
      <c r="J305" s="6" t="s">
        <v>1348</v>
      </c>
      <c r="K305" s="23" t="str">
        <f>Tabelle22456[[#This Row],[TITEL]]</f>
        <v xml:space="preserve">Schweizer Verband der Abfallbranche </v>
      </c>
      <c r="L305" s="23" t="str">
        <f>Tabelle22456[[#This Row],[ADRESSE]]</f>
        <v xml:space="preserve">Wankdorffeldstrasse 102
3014 Bern </v>
      </c>
      <c r="M305" s="22" t="str">
        <f>CONCATENATE(Tabelle22456[[#This Row],[E-Mail]],"; ")</f>
        <v xml:space="preserve">mail@vbsa.ch; </v>
      </c>
    </row>
    <row r="306" spans="1:13" ht="38.25" hidden="1">
      <c r="A306" s="6"/>
      <c r="B306" s="6">
        <v>8</v>
      </c>
      <c r="C306" s="6" t="s">
        <v>481</v>
      </c>
      <c r="D306" s="6"/>
      <c r="E306" s="7" t="s">
        <v>984</v>
      </c>
      <c r="F306" s="6" t="s">
        <v>985</v>
      </c>
      <c r="G306" s="8" t="s">
        <v>986</v>
      </c>
      <c r="H306" s="6"/>
      <c r="I306" s="19" t="str">
        <f>Tabelle22456[[#This Row],[TITEL]]</f>
        <v>Schweizerische Beratungsstelle für Unfallverhütung (bfu)</v>
      </c>
      <c r="J306" s="20" t="str">
        <f t="shared" si="4"/>
        <v>Laupenstrasse 11
3001 Bern 
info@bfu.ch</v>
      </c>
      <c r="K306" s="19" t="str">
        <f>Tabelle22456[[#This Row],[TITEL]]</f>
        <v>Schweizerische Beratungsstelle für Unfallverhütung (bfu)</v>
      </c>
      <c r="L306" s="19" t="str">
        <f>Tabelle22456[[#This Row],[ADRESSE]]</f>
        <v>Laupenstrasse 11
3001 Bern</v>
      </c>
      <c r="M306" s="19" t="str">
        <f>CONCATENATE(Tabelle22456[[#This Row],[E-Mail]],"; ")</f>
        <v xml:space="preserve">info@bfu.ch; </v>
      </c>
    </row>
    <row r="307" spans="1:13" ht="51" hidden="1">
      <c r="A307" s="6"/>
      <c r="B307" s="6">
        <v>8</v>
      </c>
      <c r="C307" s="6" t="s">
        <v>481</v>
      </c>
      <c r="D307" s="6"/>
      <c r="E307" s="7" t="s">
        <v>352</v>
      </c>
      <c r="F307" s="6" t="s">
        <v>353</v>
      </c>
      <c r="G307" s="8" t="s">
        <v>354</v>
      </c>
      <c r="H307" s="6"/>
      <c r="I307" s="19" t="str">
        <f>Tabelle22456[[#This Row],[TITEL]]</f>
        <v xml:space="preserve">Schweizerische Bundesbahnen SBB AG
Kommunikation, Public Affairs und Regulation
</v>
      </c>
      <c r="J307" s="20" t="str">
        <f t="shared" si="4"/>
        <v>Hilfikerstrasse 1
3000 Bern 65
stellungnahmen@sbb.ch</v>
      </c>
      <c r="K307" s="19" t="str">
        <f>Tabelle22456[[#This Row],[TITEL]]</f>
        <v xml:space="preserve">Schweizerische Bundesbahnen SBB AG
Kommunikation, Public Affairs und Regulation
</v>
      </c>
      <c r="L307" s="19" t="str">
        <f>Tabelle22456[[#This Row],[ADRESSE]]</f>
        <v xml:space="preserve">Hilfikerstrasse 1
3000 Bern 65
</v>
      </c>
      <c r="M307" s="19" t="str">
        <f>CONCATENATE(Tabelle22456[[#This Row],[E-Mail]],"; ")</f>
        <v xml:space="preserve">stellungnahmen@sbb.ch; </v>
      </c>
    </row>
    <row r="308" spans="1:13" ht="63.75" hidden="1">
      <c r="A308" s="6"/>
      <c r="B308" s="6">
        <v>8</v>
      </c>
      <c r="C308" s="6" t="s">
        <v>481</v>
      </c>
      <c r="D308" s="6"/>
      <c r="E308" s="7" t="s">
        <v>618</v>
      </c>
      <c r="F308" s="8" t="s">
        <v>619</v>
      </c>
      <c r="G308" s="8" t="s">
        <v>620</v>
      </c>
      <c r="H308" s="6"/>
      <c r="I308" s="19" t="str">
        <f>Tabelle22456[[#This Row],[TITEL]]</f>
        <v>Schweizerische Konferenz für Finanzkontrollen</v>
      </c>
      <c r="J308" s="20" t="str">
        <f t="shared" si="4"/>
        <v>Monbijoustrasse 45
3003 Bern
philippe.richard@efk.admin.ch</v>
      </c>
      <c r="K308" s="19" t="str">
        <f>Tabelle22456[[#This Row],[TITEL]]</f>
        <v>Schweizerische Konferenz für Finanzkontrollen</v>
      </c>
      <c r="L308" s="19" t="str">
        <f>Tabelle22456[[#This Row],[ADRESSE]]</f>
        <v xml:space="preserve">Monbijoustrasse 45
3003 Bern
</v>
      </c>
      <c r="M308" s="19" t="str">
        <f>CONCATENATE(Tabelle22456[[#This Row],[E-Mail]],"; ")</f>
        <v xml:space="preserve">philippe.richard@efk.admin.ch; </v>
      </c>
    </row>
    <row r="309" spans="1:13" ht="38.25" hidden="1">
      <c r="A309" s="6"/>
      <c r="B309" s="6">
        <v>8</v>
      </c>
      <c r="C309" s="6" t="s">
        <v>481</v>
      </c>
      <c r="D309" s="6"/>
      <c r="E309" s="7" t="s">
        <v>987</v>
      </c>
      <c r="F309" s="6" t="s">
        <v>988</v>
      </c>
      <c r="G309" s="8" t="s">
        <v>989</v>
      </c>
      <c r="H309" s="6"/>
      <c r="I309" s="19" t="str">
        <f>Tabelle22456[[#This Row],[TITEL]]</f>
        <v>Schweizerische Rheinhäfen</v>
      </c>
      <c r="J309" s="20" t="str">
        <f t="shared" si="4"/>
        <v>Hochbergerstrasse 160
4019 Basel 
info@portof.ch</v>
      </c>
      <c r="K309" s="19" t="str">
        <f>Tabelle22456[[#This Row],[TITEL]]</f>
        <v>Schweizerische Rheinhäfen</v>
      </c>
      <c r="L309" s="19" t="str">
        <f>Tabelle22456[[#This Row],[ADRESSE]]</f>
        <v>Hochbergerstrasse 160
4019 Basel</v>
      </c>
      <c r="M309" s="19" t="str">
        <f>CONCATENATE(Tabelle22456[[#This Row],[E-Mail]],"; ")</f>
        <v xml:space="preserve">info@portof.ch; </v>
      </c>
    </row>
    <row r="310" spans="1:13" ht="51" hidden="1">
      <c r="A310" s="6"/>
      <c r="B310" s="6">
        <v>8</v>
      </c>
      <c r="C310" s="6" t="s">
        <v>481</v>
      </c>
      <c r="D310" s="6"/>
      <c r="E310" s="7" t="s">
        <v>990</v>
      </c>
      <c r="F310" s="6" t="s">
        <v>368</v>
      </c>
      <c r="G310" s="8" t="s">
        <v>369</v>
      </c>
      <c r="H310" s="6"/>
      <c r="I310" s="19" t="str">
        <f>Tabelle22456[[#This Row],[TITEL]]</f>
        <v>Schweizerische Südostbahn SOB</v>
      </c>
      <c r="J310" s="20" t="str">
        <f t="shared" si="4"/>
        <v xml:space="preserve">Bahnhofplatz 1a
9001 St. Gallen
info@sob.ch </v>
      </c>
      <c r="K310" s="19" t="str">
        <f>Tabelle22456[[#This Row],[TITEL]]</f>
        <v>Schweizerische Südostbahn SOB</v>
      </c>
      <c r="L310" s="19" t="str">
        <f>Tabelle22456[[#This Row],[ADRESSE]]</f>
        <v xml:space="preserve">Bahnhofplatz 1a
9001 St. Gallen
</v>
      </c>
      <c r="M310" s="19" t="str">
        <f>CONCATENATE(Tabelle22456[[#This Row],[E-Mail]],"; ")</f>
        <v xml:space="preserve">info@sob.ch ; </v>
      </c>
    </row>
    <row r="311" spans="1:13" ht="38.25" hidden="1">
      <c r="A311" s="6"/>
      <c r="B311" s="6">
        <v>8</v>
      </c>
      <c r="C311" s="6" t="s">
        <v>481</v>
      </c>
      <c r="D311" s="6"/>
      <c r="E311" s="7" t="s">
        <v>991</v>
      </c>
      <c r="F311" s="6" t="s">
        <v>992</v>
      </c>
      <c r="G311" s="8" t="s">
        <v>1330</v>
      </c>
      <c r="H311" s="6"/>
      <c r="I311" s="19" t="str">
        <f>Tabelle22456[[#This Row],[TITEL]]</f>
        <v>Schweizerische Unfallversicherungsanstalt</v>
      </c>
      <c r="J311" s="20" t="str">
        <f t="shared" si="4"/>
        <v>Postfach
6002 Luzern 
kundendienst@suva.ch</v>
      </c>
      <c r="K311" s="19" t="str">
        <f>Tabelle22456[[#This Row],[TITEL]]</f>
        <v>Schweizerische Unfallversicherungsanstalt</v>
      </c>
      <c r="L311" s="19" t="str">
        <f>Tabelle22456[[#This Row],[ADRESSE]]</f>
        <v>Postfach
6002 Luzern</v>
      </c>
      <c r="M311" s="19" t="str">
        <f>CONCATENATE(Tabelle22456[[#This Row],[E-Mail]],"; ")</f>
        <v xml:space="preserve">kundendienst@suva.ch; </v>
      </c>
    </row>
    <row r="312" spans="1:13" ht="76.5" hidden="1">
      <c r="A312" s="6"/>
      <c r="B312" s="6">
        <v>8</v>
      </c>
      <c r="C312" s="6" t="s">
        <v>481</v>
      </c>
      <c r="D312" s="6"/>
      <c r="E312" s="7" t="s">
        <v>993</v>
      </c>
      <c r="F312" s="6" t="s">
        <v>994</v>
      </c>
      <c r="G312" s="8" t="s">
        <v>995</v>
      </c>
      <c r="H312" s="6"/>
      <c r="I312" s="19" t="str">
        <f>Tabelle22456[[#This Row],[TITEL]]</f>
        <v>Schweizerische Vereinigung der kantonalen Grundstückbewertungsexperten SVKG</v>
      </c>
      <c r="J312" s="20" t="str">
        <f t="shared" si="4"/>
        <v>c/o Kantonales Steueramt
Sektion Grundstückschätzung
Telli-Hochhaus
5004 Aarau 
info@svkg.ch</v>
      </c>
      <c r="K312" s="19" t="str">
        <f>Tabelle22456[[#This Row],[TITEL]]</f>
        <v>Schweizerische Vereinigung der kantonalen Grundstückbewertungsexperten SVKG</v>
      </c>
      <c r="L312" s="19" t="str">
        <f>Tabelle22456[[#This Row],[ADRESSE]]</f>
        <v>c/o Kantonales Steueramt
Sektion Grundstückschätzung
Telli-Hochhaus
5004 Aarau</v>
      </c>
      <c r="M312" s="19" t="str">
        <f>CONCATENATE(Tabelle22456[[#This Row],[E-Mail]],"; ")</f>
        <v xml:space="preserve">info@svkg.ch; </v>
      </c>
    </row>
    <row r="313" spans="1:13" ht="76.5" hidden="1">
      <c r="A313" s="6"/>
      <c r="B313" s="6">
        <v>8</v>
      </c>
      <c r="C313" s="6" t="s">
        <v>481</v>
      </c>
      <c r="D313" s="6"/>
      <c r="E313" s="7" t="s">
        <v>996</v>
      </c>
      <c r="F313" s="6" t="s">
        <v>997</v>
      </c>
      <c r="G313" s="8" t="s">
        <v>998</v>
      </c>
      <c r="H313" s="6"/>
      <c r="I313" s="19" t="str">
        <f>Tabelle22456[[#This Row],[TITEL]]</f>
        <v>Schweizerische Vereinigung der Pflegedienstleiterinnen/-leiter SVPL</v>
      </c>
      <c r="J313" s="20" t="str">
        <f t="shared" si="4"/>
        <v>Geschäftstelle
Haus der Akademien
Laupenstrasse 7
Postfach
3001 Bern 
ruth.schweingruber@svpl.ch</v>
      </c>
      <c r="K313" s="19" t="str">
        <f>Tabelle22456[[#This Row],[TITEL]]</f>
        <v>Schweizerische Vereinigung der Pflegedienstleiterinnen/-leiter SVPL</v>
      </c>
      <c r="L313" s="19" t="str">
        <f>Tabelle22456[[#This Row],[ADRESSE]]</f>
        <v>Geschäftstelle
Haus der Akademien
Laupenstrasse 7
Postfach
3001 Bern</v>
      </c>
      <c r="M313" s="19" t="str">
        <f>CONCATENATE(Tabelle22456[[#This Row],[E-Mail]],"; ")</f>
        <v xml:space="preserve">ruth.schweingruber@svpl.ch; </v>
      </c>
    </row>
    <row r="314" spans="1:13" ht="63.75" hidden="1">
      <c r="A314" s="6"/>
      <c r="B314" s="6">
        <v>8</v>
      </c>
      <c r="C314" s="6" t="s">
        <v>481</v>
      </c>
      <c r="D314" s="6"/>
      <c r="E314" s="7" t="s">
        <v>621</v>
      </c>
      <c r="F314" s="8" t="s">
        <v>622</v>
      </c>
      <c r="G314" s="8" t="s">
        <v>623</v>
      </c>
      <c r="H314" s="6"/>
      <c r="I314" s="19" t="str">
        <f>Tabelle22456[[#This Row],[TITEL]]</f>
        <v>Schweizerische Vereinigung der Verkehrs-ingenieure und Verkehrsexperten SVI</v>
      </c>
      <c r="J314" s="20" t="str">
        <f t="shared" si="4"/>
        <v>Vadianstrasse 37
Postfach
9001 St.Gallen
info@svi.ch</v>
      </c>
      <c r="K314" s="19" t="str">
        <f>Tabelle22456[[#This Row],[TITEL]]</f>
        <v>Schweizerische Vereinigung der Verkehrs-ingenieure und Verkehrsexperten SVI</v>
      </c>
      <c r="L314" s="19" t="str">
        <f>Tabelle22456[[#This Row],[ADRESSE]]</f>
        <v xml:space="preserve">Vadianstrasse 37
Postfach
9001 St.Gallen
</v>
      </c>
      <c r="M314" s="19" t="str">
        <f>CONCATENATE(Tabelle22456[[#This Row],[E-Mail]],"; ")</f>
        <v xml:space="preserve">info@svi.ch; </v>
      </c>
    </row>
    <row r="315" spans="1:13" ht="51" hidden="1">
      <c r="A315" s="6"/>
      <c r="B315" s="6">
        <v>8</v>
      </c>
      <c r="C315" s="6" t="s">
        <v>481</v>
      </c>
      <c r="D315" s="6"/>
      <c r="E315" s="7" t="s">
        <v>624</v>
      </c>
      <c r="F315" s="8" t="s">
        <v>625</v>
      </c>
      <c r="G315" s="8" t="s">
        <v>626</v>
      </c>
      <c r="H315" s="6"/>
      <c r="I315" s="19" t="str">
        <f>Tabelle22456[[#This Row],[TITEL]]</f>
        <v>Schweizerische Vereinigung für Schifffahrt und Hafenwirtschaft SSV</v>
      </c>
      <c r="J315" s="20" t="str">
        <f t="shared" si="4"/>
        <v>Südquaistrasse 14
4019 Basel
svs@swissonline.ch</v>
      </c>
      <c r="K315" s="19" t="str">
        <f>Tabelle22456[[#This Row],[TITEL]]</f>
        <v>Schweizerische Vereinigung für Schifffahrt und Hafenwirtschaft SSV</v>
      </c>
      <c r="L315" s="19" t="str">
        <f>Tabelle22456[[#This Row],[ADRESSE]]</f>
        <v xml:space="preserve">Südquaistrasse 14
4019 Basel
</v>
      </c>
      <c r="M315" s="19" t="str">
        <f>CONCATENATE(Tabelle22456[[#This Row],[E-Mail]],"; ")</f>
        <v xml:space="preserve">svs@swissonline.ch; </v>
      </c>
    </row>
    <row r="316" spans="1:13" ht="51" hidden="1">
      <c r="A316" s="6"/>
      <c r="B316" s="6">
        <v>8</v>
      </c>
      <c r="C316" s="6" t="s">
        <v>481</v>
      </c>
      <c r="D316" s="6"/>
      <c r="E316" s="7" t="s">
        <v>627</v>
      </c>
      <c r="F316" s="8" t="s">
        <v>628</v>
      </c>
      <c r="G316" s="8" t="s">
        <v>629</v>
      </c>
      <c r="H316" s="6"/>
      <c r="I316" s="19" t="str">
        <f>Tabelle22456[[#This Row],[TITEL]]</f>
        <v>Schweizerische Verkehrswirtschaftliche Gesellschaft</v>
      </c>
      <c r="J316" s="20" t="str">
        <f t="shared" si="4"/>
        <v>Dufourstrasse 40a
9000 St. Gallen
christian.laesser@unisg.ch</v>
      </c>
      <c r="K316" s="19" t="str">
        <f>Tabelle22456[[#This Row],[TITEL]]</f>
        <v>Schweizerische Verkehrswirtschaftliche Gesellschaft</v>
      </c>
      <c r="L316" s="19" t="str">
        <f>Tabelle22456[[#This Row],[ADRESSE]]</f>
        <v xml:space="preserve">Dufourstrasse 40a
9000 St. Gallen
</v>
      </c>
      <c r="M316" s="19" t="str">
        <f>CONCATENATE(Tabelle22456[[#This Row],[E-Mail]],"; ")</f>
        <v xml:space="preserve">christian.laesser@unisg.ch; </v>
      </c>
    </row>
    <row r="317" spans="1:13" ht="76.5" hidden="1">
      <c r="A317" s="6"/>
      <c r="B317" s="6">
        <v>8</v>
      </c>
      <c r="C317" s="6" t="s">
        <v>481</v>
      </c>
      <c r="D317" s="6"/>
      <c r="E317" s="7" t="s">
        <v>999</v>
      </c>
      <c r="F317" s="6" t="s">
        <v>509</v>
      </c>
      <c r="G317" s="8" t="s">
        <v>1000</v>
      </c>
      <c r="H317" s="6"/>
      <c r="I317" s="19" t="str">
        <f>Tabelle22456[[#This Row],[TITEL]]</f>
        <v>Schweizerischer Baumeisterverband</v>
      </c>
      <c r="J317" s="20" t="str">
        <f t="shared" si="4"/>
        <v>Weinbergstrasse 49
Postfach
8042 Zürich
kommunikation@baumeister.ch</v>
      </c>
      <c r="K317" s="19" t="str">
        <f>Tabelle22456[[#This Row],[TITEL]]</f>
        <v>Schweizerischer Baumeisterverband</v>
      </c>
      <c r="L317" s="19" t="str">
        <f>Tabelle22456[[#This Row],[ADRESSE]]</f>
        <v xml:space="preserve">Weinbergstrasse 49
Postfach
8042 Zürich
</v>
      </c>
      <c r="M317" s="19" t="str">
        <f>CONCATENATE(Tabelle22456[[#This Row],[E-Mail]],"; ")</f>
        <v xml:space="preserve">kommunikation@baumeister.ch; </v>
      </c>
    </row>
    <row r="318" spans="1:13" ht="51" hidden="1">
      <c r="A318" s="6"/>
      <c r="B318" s="6">
        <v>8</v>
      </c>
      <c r="C318" s="6" t="s">
        <v>481</v>
      </c>
      <c r="D318" s="6"/>
      <c r="E318" s="7" t="s">
        <v>630</v>
      </c>
      <c r="F318" s="8" t="s">
        <v>631</v>
      </c>
      <c r="G318" s="8" t="s">
        <v>632</v>
      </c>
      <c r="H318" s="6"/>
      <c r="I318" s="19" t="str">
        <f>Tabelle22456[[#This Row],[TITEL]]</f>
        <v>Schweizerischer Bund für Naturschutz SBN Pro Natura</v>
      </c>
      <c r="J318" s="20" t="str">
        <f t="shared" si="4"/>
        <v>Postfach
4018 Basel
mailbox@pronatura.ch</v>
      </c>
      <c r="K318" s="19" t="str">
        <f>Tabelle22456[[#This Row],[TITEL]]</f>
        <v>Schweizerischer Bund für Naturschutz SBN Pro Natura</v>
      </c>
      <c r="L318" s="19" t="str">
        <f>Tabelle22456[[#This Row],[ADRESSE]]</f>
        <v xml:space="preserve">Postfach
4018 Basel
</v>
      </c>
      <c r="M318" s="19" t="str">
        <f>CONCATENATE(Tabelle22456[[#This Row],[E-Mail]],"; ")</f>
        <v xml:space="preserve">mailbox@pronatura.ch; </v>
      </c>
    </row>
    <row r="319" spans="1:13" ht="63.75" hidden="1">
      <c r="A319" s="6"/>
      <c r="B319" s="6">
        <v>8</v>
      </c>
      <c r="C319" s="6" t="s">
        <v>481</v>
      </c>
      <c r="D319" s="6"/>
      <c r="E319" s="7" t="s">
        <v>633</v>
      </c>
      <c r="F319" s="8" t="s">
        <v>634</v>
      </c>
      <c r="G319" s="8" t="s">
        <v>635</v>
      </c>
      <c r="H319" s="6"/>
      <c r="I319" s="19" t="str">
        <f>Tabelle22456[[#This Row],[TITEL]]</f>
        <v xml:space="preserve">Schweizerischer Eishockey-Verband
Swiss Ice Hockey 
</v>
      </c>
      <c r="J319" s="20" t="str">
        <f t="shared" si="4"/>
        <v>Hagenholzstrasse 81 
Postfach 
8050 Zürich 
info@swiss-icehockey.ch</v>
      </c>
      <c r="K319" s="19" t="str">
        <f>Tabelle22456[[#This Row],[TITEL]]</f>
        <v xml:space="preserve">Schweizerischer Eishockey-Verband
Swiss Ice Hockey 
</v>
      </c>
      <c r="L319" s="19" t="str">
        <f>Tabelle22456[[#This Row],[ADRESSE]]</f>
        <v xml:space="preserve">Hagenholzstrasse 81 
Postfach 
8050 Zürich 
</v>
      </c>
      <c r="M319" s="19" t="str">
        <f>CONCATENATE(Tabelle22456[[#This Row],[E-Mail]],"; ")</f>
        <v xml:space="preserve">info@swiss-icehockey.ch; </v>
      </c>
    </row>
    <row r="320" spans="1:13" ht="38.25" hidden="1">
      <c r="A320" s="6"/>
      <c r="B320" s="6">
        <v>8</v>
      </c>
      <c r="C320" s="6" t="s">
        <v>481</v>
      </c>
      <c r="D320" s="6"/>
      <c r="E320" s="7" t="s">
        <v>1002</v>
      </c>
      <c r="F320" s="6" t="s">
        <v>1003</v>
      </c>
      <c r="G320" s="8" t="s">
        <v>1004</v>
      </c>
      <c r="H320" s="6"/>
      <c r="I320" s="19" t="str">
        <f>Tabelle22456[[#This Row],[TITEL]]</f>
        <v>Schweizerischer Evangelischer Kirchenbund SEK Koordination Bundesbehörden</v>
      </c>
      <c r="J320" s="20" t="str">
        <f t="shared" si="4"/>
        <v>Sulgenauweg 26
3007 Bern 
info@sek.ch</v>
      </c>
      <c r="K320" s="19" t="str">
        <f>Tabelle22456[[#This Row],[TITEL]]</f>
        <v>Schweizerischer Evangelischer Kirchenbund SEK Koordination Bundesbehörden</v>
      </c>
      <c r="L320" s="19" t="str">
        <f>Tabelle22456[[#This Row],[ADRESSE]]</f>
        <v>Sulgenauweg 26
3007 Bern</v>
      </c>
      <c r="M320" s="19" t="str">
        <f>CONCATENATE(Tabelle22456[[#This Row],[E-Mail]],"; ")</f>
        <v xml:space="preserve">info@sek.ch; </v>
      </c>
    </row>
    <row r="321" spans="1:13" ht="38.25" hidden="1">
      <c r="A321" s="6"/>
      <c r="B321" s="6">
        <v>8</v>
      </c>
      <c r="C321" s="6" t="s">
        <v>481</v>
      </c>
      <c r="D321" s="6"/>
      <c r="E321" s="7" t="s">
        <v>636</v>
      </c>
      <c r="F321" s="8" t="s">
        <v>850</v>
      </c>
      <c r="G321" s="8" t="s">
        <v>637</v>
      </c>
      <c r="H321" s="6"/>
      <c r="I321" s="19" t="str">
        <f>Tabelle22456[[#This Row],[TITEL]]</f>
        <v>Schweizerischer Fussballverband</v>
      </c>
      <c r="J321" s="20" t="str">
        <f t="shared" si="4"/>
        <v>Postfach
3000 Bern 15 
sfv.asf@football.ch</v>
      </c>
      <c r="K321" s="19" t="str">
        <f>Tabelle22456[[#This Row],[TITEL]]</f>
        <v>Schweizerischer Fussballverband</v>
      </c>
      <c r="L321" s="19" t="str">
        <f>Tabelle22456[[#This Row],[ADRESSE]]</f>
        <v>Postfach
3000 Bern 15</v>
      </c>
      <c r="M321" s="19" t="str">
        <f>CONCATENATE(Tabelle22456[[#This Row],[E-Mail]],"; ")</f>
        <v xml:space="preserve">sfv.asf@football.ch; </v>
      </c>
    </row>
    <row r="322" spans="1:13" ht="51" hidden="1">
      <c r="A322" s="6"/>
      <c r="B322" s="6">
        <v>8</v>
      </c>
      <c r="C322" s="6" t="s">
        <v>481</v>
      </c>
      <c r="D322" s="6"/>
      <c r="E322" s="7" t="s">
        <v>1005</v>
      </c>
      <c r="F322" s="6" t="s">
        <v>1006</v>
      </c>
      <c r="G322" s="8" t="s">
        <v>1007</v>
      </c>
      <c r="H322" s="6"/>
      <c r="I322" s="19" t="str">
        <f>Tabelle22456[[#This Row],[TITEL]]</f>
        <v>Schweizerischer Katholischer Frauenbund</v>
      </c>
      <c r="J322" s="20" t="str">
        <f t="shared" si="4"/>
        <v>Kasernenplatz 1
Postfach 7854
6000 Luzern 7 
info@frauenbund.ch</v>
      </c>
      <c r="K322" s="19" t="str">
        <f>Tabelle22456[[#This Row],[TITEL]]</f>
        <v>Schweizerischer Katholischer Frauenbund</v>
      </c>
      <c r="L322" s="19" t="str">
        <f>Tabelle22456[[#This Row],[ADRESSE]]</f>
        <v>Kasernenplatz 1
Postfach 7854
6000 Luzern 7</v>
      </c>
      <c r="M322" s="19" t="str">
        <f>CONCATENATE(Tabelle22456[[#This Row],[E-Mail]],"; ")</f>
        <v xml:space="preserve">info@frauenbund.ch; </v>
      </c>
    </row>
    <row r="323" spans="1:13" ht="38.25" hidden="1">
      <c r="A323" s="6"/>
      <c r="B323" s="6">
        <v>8</v>
      </c>
      <c r="C323" s="6" t="s">
        <v>481</v>
      </c>
      <c r="D323" s="6"/>
      <c r="E323" s="7" t="s">
        <v>1001</v>
      </c>
      <c r="F323" s="8" t="s">
        <v>849</v>
      </c>
      <c r="G323" s="8" t="s">
        <v>638</v>
      </c>
      <c r="H323" s="6"/>
      <c r="I323" s="19" t="str">
        <f>Tabelle22456[[#This Row],[TITEL]]</f>
        <v>Schweizerischer Nutzfahrzeugverband (ASTAG)</v>
      </c>
      <c r="J323" s="20" t="str">
        <f t="shared" ref="J323:J386" si="5">CONCATENATE(F323," 
",G323)</f>
        <v>Wölflistrasse 5
3006 Bern   
astag@astag.ch</v>
      </c>
      <c r="K323" s="19" t="str">
        <f>Tabelle22456[[#This Row],[TITEL]]</f>
        <v>Schweizerischer Nutzfahrzeugverband (ASTAG)</v>
      </c>
      <c r="L323" s="19" t="str">
        <f>Tabelle22456[[#This Row],[ADRESSE]]</f>
        <v xml:space="preserve">Wölflistrasse 5
3006 Bern  </v>
      </c>
      <c r="M323" s="19" t="str">
        <f>CONCATENATE(Tabelle22456[[#This Row],[E-Mail]],"; ")</f>
        <v xml:space="preserve">astag@astag.ch; </v>
      </c>
    </row>
    <row r="324" spans="1:13" ht="38.25" hidden="1">
      <c r="A324" s="6"/>
      <c r="B324" s="6">
        <v>8</v>
      </c>
      <c r="C324" s="6" t="s">
        <v>481</v>
      </c>
      <c r="D324" s="6"/>
      <c r="E324" s="7" t="s">
        <v>639</v>
      </c>
      <c r="F324" s="8" t="s">
        <v>848</v>
      </c>
      <c r="G324" s="8" t="s">
        <v>640</v>
      </c>
      <c r="H324" s="6"/>
      <c r="I324" s="19" t="str">
        <f>Tabelle22456[[#This Row],[TITEL]]</f>
        <v>Schweizerischer Seniorenrat</v>
      </c>
      <c r="J324" s="20" t="str">
        <f t="shared" si="5"/>
        <v>Worblentalstr. 32
3063 Ittigen 
info@ssr-csa.ch</v>
      </c>
      <c r="K324" s="19" t="str">
        <f>Tabelle22456[[#This Row],[TITEL]]</f>
        <v>Schweizerischer Seniorenrat</v>
      </c>
      <c r="L324" s="19" t="str">
        <f>Tabelle22456[[#This Row],[ADRESSE]]</f>
        <v>Worblentalstr. 32
3063 Ittigen</v>
      </c>
      <c r="M324" s="19" t="str">
        <f>CONCATENATE(Tabelle22456[[#This Row],[E-Mail]],"; ")</f>
        <v xml:space="preserve">info@ssr-csa.ch; </v>
      </c>
    </row>
    <row r="325" spans="1:13" ht="51" hidden="1">
      <c r="A325" s="6"/>
      <c r="B325" s="6">
        <v>8</v>
      </c>
      <c r="C325" s="6" t="s">
        <v>481</v>
      </c>
      <c r="D325" s="6"/>
      <c r="E325" s="7" t="s">
        <v>641</v>
      </c>
      <c r="F325" s="8" t="s">
        <v>642</v>
      </c>
      <c r="G325" s="8" t="s">
        <v>643</v>
      </c>
      <c r="H325" s="6"/>
      <c r="I325" s="19" t="str">
        <f>Tabelle22456[[#This Row],[TITEL]]</f>
        <v>Schweizerischer Tourismusverband STV</v>
      </c>
      <c r="J325" s="20" t="str">
        <f t="shared" si="5"/>
        <v>Finkenhubelweg 11
3012 Bern
info@swisstourfed.ch</v>
      </c>
      <c r="K325" s="19" t="str">
        <f>Tabelle22456[[#This Row],[TITEL]]</f>
        <v>Schweizerischer Tourismusverband STV</v>
      </c>
      <c r="L325" s="19" t="str">
        <f>Tabelle22456[[#This Row],[ADRESSE]]</f>
        <v xml:space="preserve">Finkenhubelweg 11
3012 Bern
</v>
      </c>
      <c r="M325" s="19" t="str">
        <f>CONCATENATE(Tabelle22456[[#This Row],[E-Mail]],"; ")</f>
        <v xml:space="preserve">info@swisstourfed.ch; </v>
      </c>
    </row>
    <row r="326" spans="1:13" ht="51" hidden="1">
      <c r="A326" s="6"/>
      <c r="B326" s="6">
        <v>8</v>
      </c>
      <c r="C326" s="6" t="s">
        <v>481</v>
      </c>
      <c r="D326" s="6"/>
      <c r="E326" s="7" t="s">
        <v>1008</v>
      </c>
      <c r="F326" s="6" t="s">
        <v>1009</v>
      </c>
      <c r="G326" s="8" t="s">
        <v>1010</v>
      </c>
      <c r="H326" s="6"/>
      <c r="I326" s="19" t="str">
        <f>Tabelle22456[[#This Row],[TITEL]]</f>
        <v>Schweizerischer Verband der Umweltfachleute</v>
      </c>
      <c r="J326" s="20" t="str">
        <f t="shared" si="5"/>
        <v>Brunngasse 60
Postfach
3000 Bern 8 
info@svu-asep.ch</v>
      </c>
      <c r="K326" s="19" t="str">
        <f>Tabelle22456[[#This Row],[TITEL]]</f>
        <v>Schweizerischer Verband der Umweltfachleute</v>
      </c>
      <c r="L326" s="19" t="str">
        <f>Tabelle22456[[#This Row],[ADRESSE]]</f>
        <v>Brunngasse 60
Postfach
3000 Bern 8</v>
      </c>
      <c r="M326" s="19" t="str">
        <f>CONCATENATE(Tabelle22456[[#This Row],[E-Mail]],"; ")</f>
        <v xml:space="preserve">info@svu-asep.ch; </v>
      </c>
    </row>
    <row r="327" spans="1:13" ht="51" hidden="1">
      <c r="A327" s="6"/>
      <c r="B327" s="6">
        <v>8</v>
      </c>
      <c r="C327" s="6" t="s">
        <v>481</v>
      </c>
      <c r="D327" s="6"/>
      <c r="E327" s="7" t="s">
        <v>1011</v>
      </c>
      <c r="F327" s="6" t="s">
        <v>1012</v>
      </c>
      <c r="G327" s="8" t="s">
        <v>1013</v>
      </c>
      <c r="H327" s="6"/>
      <c r="I327" s="19" t="str">
        <f>Tabelle22456[[#This Row],[TITEL]]</f>
        <v>Schweizerischer Verband des Personal öffentlicher Dienste vpod Zentralsekretariat</v>
      </c>
      <c r="J327" s="20" t="str">
        <f t="shared" si="5"/>
        <v>Birmendorferstrasse 67
Postfach 8279
8036 Zürich 
vpod@vpod-ssp.ch</v>
      </c>
      <c r="K327" s="19" t="str">
        <f>Tabelle22456[[#This Row],[TITEL]]</f>
        <v>Schweizerischer Verband des Personal öffentlicher Dienste vpod Zentralsekretariat</v>
      </c>
      <c r="L327" s="19" t="str">
        <f>Tabelle22456[[#This Row],[ADRESSE]]</f>
        <v>Birmendorferstrasse 67
Postfach 8279
8036 Zürich</v>
      </c>
      <c r="M327" s="19" t="str">
        <f>CONCATENATE(Tabelle22456[[#This Row],[E-Mail]],"; ")</f>
        <v xml:space="preserve">vpod@vpod-ssp.ch; </v>
      </c>
    </row>
    <row r="328" spans="1:13" ht="38.25" hidden="1">
      <c r="A328" s="6"/>
      <c r="B328" s="6">
        <v>8</v>
      </c>
      <c r="C328" s="6" t="s">
        <v>481</v>
      </c>
      <c r="D328" s="6"/>
      <c r="E328" s="7" t="s">
        <v>1014</v>
      </c>
      <c r="F328" s="6" t="s">
        <v>1015</v>
      </c>
      <c r="G328" s="8" t="s">
        <v>1016</v>
      </c>
      <c r="H328" s="6"/>
      <c r="I328" s="19" t="str">
        <f>Tabelle22456[[#This Row],[TITEL]]</f>
        <v>Schweizerischer Verband für Frauenrechte</v>
      </c>
      <c r="J328" s="20" t="str">
        <f t="shared" si="5"/>
        <v>Postfach 2206
4001 Basel 
adf_svf_secret@bluewin.ch</v>
      </c>
      <c r="K328" s="19" t="str">
        <f>Tabelle22456[[#This Row],[TITEL]]</f>
        <v>Schweizerischer Verband für Frauenrechte</v>
      </c>
      <c r="L328" s="19" t="str">
        <f>Tabelle22456[[#This Row],[ADRESSE]]</f>
        <v>Postfach 2206
4001 Basel</v>
      </c>
      <c r="M328" s="19" t="str">
        <f>CONCATENATE(Tabelle22456[[#This Row],[E-Mail]],"; ")</f>
        <v xml:space="preserve">adf_svf_secret@bluewin.ch; </v>
      </c>
    </row>
    <row r="329" spans="1:13" ht="51" hidden="1">
      <c r="A329" s="6"/>
      <c r="B329" s="6">
        <v>8</v>
      </c>
      <c r="C329" s="6" t="s">
        <v>481</v>
      </c>
      <c r="D329" s="6"/>
      <c r="E329" s="7" t="s">
        <v>1017</v>
      </c>
      <c r="F329" s="6" t="s">
        <v>1018</v>
      </c>
      <c r="G329" s="8" t="s">
        <v>1019</v>
      </c>
      <c r="H329" s="6"/>
      <c r="I329" s="19" t="str">
        <f>Tabelle22456[[#This Row],[TITEL]]</f>
        <v>Schweizerischer Versicherungsverband</v>
      </c>
      <c r="J329" s="20" t="str">
        <f t="shared" si="5"/>
        <v>C.F. Meyer-Strasse 14
Postfach 4288
8022 Zürich 
info@svv.ch</v>
      </c>
      <c r="K329" s="19" t="str">
        <f>Tabelle22456[[#This Row],[TITEL]]</f>
        <v>Schweizerischer Versicherungsverband</v>
      </c>
      <c r="L329" s="19" t="str">
        <f>Tabelle22456[[#This Row],[ADRESSE]]</f>
        <v>C.F. Meyer-Strasse 14
Postfach 4288
8022 Zürich</v>
      </c>
      <c r="M329" s="19" t="str">
        <f>CONCATENATE(Tabelle22456[[#This Row],[E-Mail]],"; ")</f>
        <v xml:space="preserve">info@svv.ch; </v>
      </c>
    </row>
    <row r="330" spans="1:13" ht="51" hidden="1">
      <c r="A330" s="6"/>
      <c r="B330" s="6">
        <v>8</v>
      </c>
      <c r="C330" s="6" t="s">
        <v>481</v>
      </c>
      <c r="D330" s="6"/>
      <c r="E330" s="7" t="s">
        <v>1189</v>
      </c>
      <c r="F330" s="6" t="s">
        <v>1187</v>
      </c>
      <c r="G330" s="8" t="s">
        <v>1188</v>
      </c>
      <c r="H330" s="6"/>
      <c r="I330" s="19" t="str">
        <f>Tabelle22456[[#This Row],[TITEL]]</f>
        <v>Schweizerischer Wasserwirtschaftsverband (SWV)</v>
      </c>
      <c r="J330" s="20" t="str">
        <f t="shared" si="5"/>
        <v>Rütistrasse 3a
Postfach
5401 Baden 
info@swv.ch</v>
      </c>
      <c r="K330" s="19" t="str">
        <f>Tabelle22456[[#This Row],[TITEL]]</f>
        <v>Schweizerischer Wasserwirtschaftsverband (SWV)</v>
      </c>
      <c r="L330" s="19" t="str">
        <f>Tabelle22456[[#This Row],[ADRESSE]]</f>
        <v>Rütistrasse 3a
Postfach
5401 Baden</v>
      </c>
      <c r="M330" s="19" t="str">
        <f>CONCATENATE(Tabelle22456[[#This Row],[E-Mail]],"; ")</f>
        <v xml:space="preserve">info@swv.ch; </v>
      </c>
    </row>
    <row r="331" spans="1:13" ht="51" hidden="1">
      <c r="A331" s="6"/>
      <c r="B331" s="6">
        <v>8</v>
      </c>
      <c r="C331" s="6" t="s">
        <v>481</v>
      </c>
      <c r="D331" s="6"/>
      <c r="E331" s="7" t="s">
        <v>644</v>
      </c>
      <c r="F331" s="8" t="s">
        <v>645</v>
      </c>
      <c r="G331" s="8" t="s">
        <v>646</v>
      </c>
      <c r="H331" s="6"/>
      <c r="I331" s="19" t="str">
        <f>Tabelle22456[[#This Row],[TITEL]]</f>
        <v>Secrétariat SEV Romand</v>
      </c>
      <c r="J331" s="20" t="str">
        <f t="shared" si="5"/>
        <v>Avenue d'Ouchy 9
1006 Lausanne
sev-lausanne@sev-online.ch</v>
      </c>
      <c r="K331" s="19" t="str">
        <f>Tabelle22456[[#This Row],[TITEL]]</f>
        <v>Secrétariat SEV Romand</v>
      </c>
      <c r="L331" s="19" t="str">
        <f>Tabelle22456[[#This Row],[ADRESSE]]</f>
        <v xml:space="preserve">Avenue d'Ouchy 9
1006 Lausanne
</v>
      </c>
      <c r="M331" s="19" t="str">
        <f>CONCATENATE(Tabelle22456[[#This Row],[E-Mail]],"; ")</f>
        <v xml:space="preserve">sev-lausanne@sev-online.ch; </v>
      </c>
    </row>
    <row r="332" spans="1:13" ht="51" hidden="1">
      <c r="A332" s="6"/>
      <c r="B332" s="6">
        <v>8</v>
      </c>
      <c r="C332" s="6" t="s">
        <v>481</v>
      </c>
      <c r="D332" s="6"/>
      <c r="E332" s="7" t="s">
        <v>647</v>
      </c>
      <c r="F332" s="8" t="s">
        <v>1280</v>
      </c>
      <c r="G332" s="8" t="s">
        <v>648</v>
      </c>
      <c r="H332" s="6"/>
      <c r="I332" s="19" t="str">
        <f>Tabelle22456[[#This Row],[TITEL]]</f>
        <v>Seilbahnen Schweiz</v>
      </c>
      <c r="J332" s="20" t="str">
        <f t="shared" si="5"/>
        <v>Giacomettistrasse 1
3006 Bern
info@seilbahnen.org</v>
      </c>
      <c r="K332" s="19" t="str">
        <f>Tabelle22456[[#This Row],[TITEL]]</f>
        <v>Seilbahnen Schweiz</v>
      </c>
      <c r="L332" s="19" t="str">
        <f>Tabelle22456[[#This Row],[ADRESSE]]</f>
        <v xml:space="preserve">Giacomettistrasse 1
3006 Bern
</v>
      </c>
      <c r="M332" s="19" t="str">
        <f>CONCATENATE(Tabelle22456[[#This Row],[E-Mail]],"; ")</f>
        <v xml:space="preserve">info@seilbahnen.org; </v>
      </c>
    </row>
    <row r="333" spans="1:13" ht="76.5" hidden="1">
      <c r="A333" s="6"/>
      <c r="B333" s="6">
        <v>8</v>
      </c>
      <c r="C333" s="6" t="s">
        <v>481</v>
      </c>
      <c r="D333" s="6"/>
      <c r="E333" s="7" t="s">
        <v>1020</v>
      </c>
      <c r="F333" s="7" t="s">
        <v>1021</v>
      </c>
      <c r="G333" s="8" t="s">
        <v>1022</v>
      </c>
      <c r="H333" s="6"/>
      <c r="I333" s="19" t="str">
        <f>Tabelle22456[[#This Row],[TITEL]]</f>
        <v>sia
schweizerischer Ingenieur- und architektenverein
societé suisse des ingénieurs et des architectes
società svizzera degli ingenieri e degli architetti</v>
      </c>
      <c r="J333" s="20" t="str">
        <f t="shared" si="5"/>
        <v>Seinaustrasse 16
Postfach
8001 Zürich 
ius@sia.ch</v>
      </c>
      <c r="K333" s="19" t="str">
        <f>Tabelle22456[[#This Row],[TITEL]]</f>
        <v>sia
schweizerischer Ingenieur- und architektenverein
societé suisse des ingénieurs et des architectes
società svizzera degli ingenieri e degli architetti</v>
      </c>
      <c r="L333" s="19" t="str">
        <f>Tabelle22456[[#This Row],[ADRESSE]]</f>
        <v>Seinaustrasse 16
Postfach
8001 Zürich</v>
      </c>
      <c r="M333" s="19" t="str">
        <f>CONCATENATE(Tabelle22456[[#This Row],[E-Mail]],"; ")</f>
        <v xml:space="preserve">ius@sia.ch; </v>
      </c>
    </row>
    <row r="334" spans="1:13" ht="51" hidden="1">
      <c r="A334" s="6"/>
      <c r="B334" s="6">
        <v>8</v>
      </c>
      <c r="C334" s="6" t="s">
        <v>481</v>
      </c>
      <c r="D334" s="6"/>
      <c r="E334" s="7" t="s">
        <v>649</v>
      </c>
      <c r="F334" s="8" t="s">
        <v>650</v>
      </c>
      <c r="G334" s="8" t="s">
        <v>651</v>
      </c>
      <c r="H334" s="6"/>
      <c r="I334" s="19" t="str">
        <f>Tabelle22456[[#This Row],[TITEL]]</f>
        <v>SNG Lake - Lucerne</v>
      </c>
      <c r="J334" s="20" t="str">
        <f t="shared" si="5"/>
        <v>Alpenquai 11
6005 Luzern
info@sng.ch</v>
      </c>
      <c r="K334" s="19" t="str">
        <f>Tabelle22456[[#This Row],[TITEL]]</f>
        <v>SNG Lake - Lucerne</v>
      </c>
      <c r="L334" s="19" t="str">
        <f>Tabelle22456[[#This Row],[ADRESSE]]</f>
        <v xml:space="preserve">Alpenquai 11
6005 Luzern
</v>
      </c>
      <c r="M334" s="19" t="str">
        <f>CONCATENATE(Tabelle22456[[#This Row],[E-Mail]],"; ")</f>
        <v xml:space="preserve">info@sng.ch; </v>
      </c>
    </row>
    <row r="335" spans="1:13" ht="51" hidden="1">
      <c r="A335" s="6"/>
      <c r="B335" s="6">
        <v>8</v>
      </c>
      <c r="C335" s="6" t="s">
        <v>481</v>
      </c>
      <c r="D335" s="6"/>
      <c r="E335" s="7" t="s">
        <v>1023</v>
      </c>
      <c r="F335" s="6" t="s">
        <v>1024</v>
      </c>
      <c r="G335" s="8" t="s">
        <v>1025</v>
      </c>
      <c r="H335" s="6"/>
      <c r="I335" s="19" t="str">
        <f>Tabelle22456[[#This Row],[TITEL]]</f>
        <v>Spedlogswiss Verband schweizerischer Speditions- und Logistikunternehmen</v>
      </c>
      <c r="J335" s="20" t="str">
        <f t="shared" si="5"/>
        <v>Elisabethenstrasse 44
Postfach 
4002 Basel 
office@spedlogswiss.com</v>
      </c>
      <c r="K335" s="19" t="str">
        <f>Tabelle22456[[#This Row],[TITEL]]</f>
        <v>Spedlogswiss Verband schweizerischer Speditions- und Logistikunternehmen</v>
      </c>
      <c r="L335" s="19" t="str">
        <f>Tabelle22456[[#This Row],[ADRESSE]]</f>
        <v>Elisabethenstrasse 44
Postfach 
4002 Basel</v>
      </c>
      <c r="M335" s="19" t="str">
        <f>CONCATENATE(Tabelle22456[[#This Row],[E-Mail]],"; ")</f>
        <v xml:space="preserve">office@spedlogswiss.com; </v>
      </c>
    </row>
    <row r="336" spans="1:13" ht="51" hidden="1">
      <c r="A336" s="6"/>
      <c r="B336" s="6">
        <v>8</v>
      </c>
      <c r="C336" s="6" t="s">
        <v>481</v>
      </c>
      <c r="D336" s="6"/>
      <c r="E336" s="7" t="s">
        <v>652</v>
      </c>
      <c r="F336" s="8" t="s">
        <v>653</v>
      </c>
      <c r="G336" s="8" t="s">
        <v>654</v>
      </c>
      <c r="H336" s="6"/>
      <c r="I336" s="19" t="str">
        <f>Tabelle22456[[#This Row],[TITEL]]</f>
        <v xml:space="preserve">Städte-Allianz Öffentlicher Verkehr Ost- und Zentralschweiz </v>
      </c>
      <c r="J336" s="20" t="str">
        <f t="shared" si="5"/>
        <v>Postfach
3001 Bern
medien@staedte-allianz.ch</v>
      </c>
      <c r="K336" s="19" t="str">
        <f>Tabelle22456[[#This Row],[TITEL]]</f>
        <v xml:space="preserve">Städte-Allianz Öffentlicher Verkehr Ost- und Zentralschweiz </v>
      </c>
      <c r="L336" s="19" t="str">
        <f>Tabelle22456[[#This Row],[ADRESSE]]</f>
        <v xml:space="preserve">Postfach
3001 Bern
</v>
      </c>
      <c r="M336" s="19" t="str">
        <f>CONCATENATE(Tabelle22456[[#This Row],[E-Mail]],"; ")</f>
        <v xml:space="preserve">medien@staedte-allianz.ch; </v>
      </c>
    </row>
    <row r="337" spans="1:13" ht="63.75" hidden="1">
      <c r="A337" s="6"/>
      <c r="B337" s="6">
        <v>8</v>
      </c>
      <c r="C337" s="6" t="s">
        <v>481</v>
      </c>
      <c r="D337" s="6"/>
      <c r="E337" s="7" t="s">
        <v>1026</v>
      </c>
      <c r="F337" s="8" t="s">
        <v>844</v>
      </c>
      <c r="G337" s="8" t="s">
        <v>655</v>
      </c>
      <c r="H337" s="6"/>
      <c r="I337" s="19" t="str">
        <f>Tabelle22456[[#This Row],[TITEL]]</f>
        <v>Stiftung für Konsumentenschutz SKS
Fondation pour la protection des consommateurs
Fonadazione per la protezione dei consumatori</v>
      </c>
      <c r="J337" s="20" t="str">
        <f t="shared" si="5"/>
        <v>Monbijoustrasse 61
Postfach
3000 Bern 23 
info@konsumentenschutz.ch</v>
      </c>
      <c r="K337" s="19" t="str">
        <f>Tabelle22456[[#This Row],[TITEL]]</f>
        <v>Stiftung für Konsumentenschutz SKS
Fondation pour la protection des consommateurs
Fonadazione per la protezione dei consumatori</v>
      </c>
      <c r="L337" s="19" t="str">
        <f>Tabelle22456[[#This Row],[ADRESSE]]</f>
        <v>Monbijoustrasse 61
Postfach
3000 Bern 23</v>
      </c>
      <c r="M337" s="19" t="str">
        <f>CONCATENATE(Tabelle22456[[#This Row],[E-Mail]],"; ")</f>
        <v xml:space="preserve">info@konsumentenschutz.ch; </v>
      </c>
    </row>
    <row r="338" spans="1:13" ht="38.25" hidden="1">
      <c r="A338" s="6"/>
      <c r="B338" s="6">
        <v>8</v>
      </c>
      <c r="C338" s="6" t="s">
        <v>481</v>
      </c>
      <c r="D338" s="6"/>
      <c r="E338" s="7" t="s">
        <v>656</v>
      </c>
      <c r="F338" s="8" t="s">
        <v>843</v>
      </c>
      <c r="G338" s="8" t="s">
        <v>657</v>
      </c>
      <c r="H338" s="6"/>
      <c r="I338" s="19" t="str">
        <f>Tabelle22456[[#This Row],[TITEL]]</f>
        <v>Stiftung für Landschaftsschutz Schweiz SL</v>
      </c>
      <c r="J338" s="20" t="str">
        <f t="shared" si="5"/>
        <v>Schwarzenburgstrasse 11
3007 Bern 
info@sl-fp.ch</v>
      </c>
      <c r="K338" s="19" t="str">
        <f>Tabelle22456[[#This Row],[TITEL]]</f>
        <v>Stiftung für Landschaftsschutz Schweiz SL</v>
      </c>
      <c r="L338" s="19" t="str">
        <f>Tabelle22456[[#This Row],[ADRESSE]]</f>
        <v>Schwarzenburgstrasse 11
3007 Bern</v>
      </c>
      <c r="M338" s="19" t="str">
        <f>CONCATENATE(Tabelle22456[[#This Row],[E-Mail]],"; ")</f>
        <v xml:space="preserve">info@sl-fp.ch; </v>
      </c>
    </row>
    <row r="339" spans="1:13" ht="51" hidden="1">
      <c r="A339" s="6"/>
      <c r="B339" s="6">
        <v>8</v>
      </c>
      <c r="C339" s="6" t="s">
        <v>481</v>
      </c>
      <c r="D339" s="6"/>
      <c r="E339" s="7" t="s">
        <v>658</v>
      </c>
      <c r="F339" s="8" t="s">
        <v>845</v>
      </c>
      <c r="G339" s="8" t="s">
        <v>1181</v>
      </c>
      <c r="H339" s="6"/>
      <c r="I339" s="19" t="str">
        <f>Tabelle22456[[#This Row],[TITEL]]</f>
        <v>Stiftung praktischer Umweltschutz Schweiz PUSCH</v>
      </c>
      <c r="J339" s="20" t="str">
        <f t="shared" si="5"/>
        <v>Hottingerstrasse 4
Postfach 211
8024 Zürich 
mail@pusch.ch</v>
      </c>
      <c r="K339" s="19" t="str">
        <f>Tabelle22456[[#This Row],[TITEL]]</f>
        <v>Stiftung praktischer Umweltschutz Schweiz PUSCH</v>
      </c>
      <c r="L339" s="19" t="str">
        <f>Tabelle22456[[#This Row],[ADRESSE]]</f>
        <v>Hottingerstrasse 4
Postfach 211
8024 Zürich</v>
      </c>
      <c r="M339" s="19" t="str">
        <f>CONCATENATE(Tabelle22456[[#This Row],[E-Mail]],"; ")</f>
        <v xml:space="preserve">mail@pusch.ch; </v>
      </c>
    </row>
    <row r="340" spans="1:13" ht="51" hidden="1">
      <c r="A340" s="6"/>
      <c r="B340" s="6">
        <v>8</v>
      </c>
      <c r="C340" s="6" t="s">
        <v>481</v>
      </c>
      <c r="D340" s="6"/>
      <c r="E340" s="7" t="s">
        <v>659</v>
      </c>
      <c r="F340" s="8" t="s">
        <v>846</v>
      </c>
      <c r="G340" s="8" t="s">
        <v>660</v>
      </c>
      <c r="H340" s="6"/>
      <c r="I340" s="19" t="str">
        <f>Tabelle22456[[#This Row],[TITEL]]</f>
        <v>strasseschweiz  Verband des Strassenverkehrs FRS</v>
      </c>
      <c r="J340" s="20" t="str">
        <f t="shared" si="5"/>
        <v>Wölflistrasse 5
Postfach 690
3000 Bern 22 
info@strasseschweiz.ch</v>
      </c>
      <c r="K340" s="19" t="str">
        <f>Tabelle22456[[#This Row],[TITEL]]</f>
        <v>strasseschweiz  Verband des Strassenverkehrs FRS</v>
      </c>
      <c r="L340" s="19" t="str">
        <f>Tabelle22456[[#This Row],[ADRESSE]]</f>
        <v>Wölflistrasse 5
Postfach 690
3000 Bern 22</v>
      </c>
      <c r="M340" s="19" t="str">
        <f>CONCATENATE(Tabelle22456[[#This Row],[E-Mail]],"; ")</f>
        <v xml:space="preserve">info@strasseschweiz.ch; </v>
      </c>
    </row>
    <row r="341" spans="1:13" ht="38.25" hidden="1">
      <c r="A341" s="6"/>
      <c r="B341" s="6">
        <v>8</v>
      </c>
      <c r="C341" s="6" t="s">
        <v>481</v>
      </c>
      <c r="D341" s="6"/>
      <c r="E341" s="7" t="s">
        <v>661</v>
      </c>
      <c r="F341" s="8" t="s">
        <v>1205</v>
      </c>
      <c r="G341" s="8" t="s">
        <v>662</v>
      </c>
      <c r="H341" s="6"/>
      <c r="I341" s="19" t="str">
        <f>Tabelle22456[[#This Row],[TITEL]]</f>
        <v>Swico - Der Wirtschaftsverband für die digitale Schweiz</v>
      </c>
      <c r="J341" s="20" t="str">
        <f t="shared" si="5"/>
        <v>Lagerstrasse 33
8004 Zürich 
info@swico.ch</v>
      </c>
      <c r="K341" s="19" t="str">
        <f>Tabelle22456[[#This Row],[TITEL]]</f>
        <v>Swico - Der Wirtschaftsverband für die digitale Schweiz</v>
      </c>
      <c r="L341" s="19" t="str">
        <f>Tabelle22456[[#This Row],[ADRESSE]]</f>
        <v>Lagerstrasse 33
8004 Zürich</v>
      </c>
      <c r="M341" s="19" t="str">
        <f>CONCATENATE(Tabelle22456[[#This Row],[E-Mail]],"; ")</f>
        <v xml:space="preserve">info@swico.ch; </v>
      </c>
    </row>
    <row r="342" spans="1:13" ht="51" hidden="1">
      <c r="A342" s="6"/>
      <c r="B342" s="6">
        <v>8</v>
      </c>
      <c r="C342" s="6" t="s">
        <v>481</v>
      </c>
      <c r="D342" s="6"/>
      <c r="E342" s="7" t="s">
        <v>1027</v>
      </c>
      <c r="F342" s="6" t="s">
        <v>1028</v>
      </c>
      <c r="G342" s="8" t="s">
        <v>1029</v>
      </c>
      <c r="H342" s="6"/>
      <c r="I342" s="19" t="str">
        <f>Tabelle22456[[#This Row],[TITEL]]</f>
        <v>Swiss Shippers Council</v>
      </c>
      <c r="J342" s="20" t="str">
        <f t="shared" si="5"/>
        <v>Place de la Riponne 1
Case postale 1346
1001 Lausanne 
info@swiss-shippers.ch</v>
      </c>
      <c r="K342" s="19" t="str">
        <f>Tabelle22456[[#This Row],[TITEL]]</f>
        <v>Swiss Shippers Council</v>
      </c>
      <c r="L342" s="19" t="str">
        <f>Tabelle22456[[#This Row],[ADRESSE]]</f>
        <v>Place de la Riponne 1
Case postale 1346
1001 Lausanne</v>
      </c>
      <c r="M342" s="19" t="str">
        <f>CONCATENATE(Tabelle22456[[#This Row],[E-Mail]],"; ")</f>
        <v xml:space="preserve">info@swiss-shippers.ch; </v>
      </c>
    </row>
    <row r="343" spans="1:13" ht="51" hidden="1">
      <c r="A343" s="6"/>
      <c r="B343" s="6">
        <v>8</v>
      </c>
      <c r="C343" s="6" t="s">
        <v>481</v>
      </c>
      <c r="D343" s="6"/>
      <c r="E343" s="7" t="s">
        <v>1030</v>
      </c>
      <c r="F343" s="6" t="s">
        <v>1031</v>
      </c>
      <c r="G343" s="8" t="s">
        <v>952</v>
      </c>
      <c r="H343" s="6"/>
      <c r="I343" s="19" t="str">
        <f>Tabelle22456[[#This Row],[TITEL]]</f>
        <v>Swiss Terminal</v>
      </c>
      <c r="J343" s="20" t="str">
        <f t="shared" si="5"/>
        <v>Swissterminal AG
Flachsackerstrasse 7
4402 Frenkendorf 
info@swissterminal.com</v>
      </c>
      <c r="K343" s="19" t="str">
        <f>Tabelle22456[[#This Row],[TITEL]]</f>
        <v>Swiss Terminal</v>
      </c>
      <c r="L343" s="19" t="str">
        <f>Tabelle22456[[#This Row],[ADRESSE]]</f>
        <v>Swissterminal AG
Flachsackerstrasse 7
4402 Frenkendorf</v>
      </c>
      <c r="M343" s="19" t="str">
        <f>CONCATENATE(Tabelle22456[[#This Row],[E-Mail]],"; ")</f>
        <v xml:space="preserve">info@swissterminal.com; </v>
      </c>
    </row>
    <row r="344" spans="1:13" ht="38.25" hidden="1">
      <c r="A344" s="6"/>
      <c r="B344" s="6">
        <v>8</v>
      </c>
      <c r="C344" s="6" t="s">
        <v>481</v>
      </c>
      <c r="D344" s="6"/>
      <c r="E344" s="7" t="s">
        <v>663</v>
      </c>
      <c r="F344" s="8" t="s">
        <v>847</v>
      </c>
      <c r="G344" s="8" t="s">
        <v>664</v>
      </c>
      <c r="H344" s="6"/>
      <c r="I344" s="19" t="str">
        <f>Tabelle22456[[#This Row],[TITEL]]</f>
        <v>Swissgrid AG</v>
      </c>
      <c r="J344" s="20" t="str">
        <f t="shared" si="5"/>
        <v>Werkstrasse 12
CH-5080 Laufenburg 
info@swissgrid.ch</v>
      </c>
      <c r="K344" s="19" t="str">
        <f>Tabelle22456[[#This Row],[TITEL]]</f>
        <v>Swissgrid AG</v>
      </c>
      <c r="L344" s="19" t="str">
        <f>Tabelle22456[[#This Row],[ADRESSE]]</f>
        <v>Werkstrasse 12
CH-5080 Laufenburg</v>
      </c>
      <c r="M344" s="19" t="str">
        <f>CONCATENATE(Tabelle22456[[#This Row],[E-Mail]],"; ")</f>
        <v xml:space="preserve">info@swissgrid.ch; </v>
      </c>
    </row>
    <row r="345" spans="1:13" ht="76.5" hidden="1">
      <c r="A345" s="6"/>
      <c r="B345" s="6">
        <v>8</v>
      </c>
      <c r="C345" s="6" t="s">
        <v>481</v>
      </c>
      <c r="D345" s="6"/>
      <c r="E345" s="7" t="s">
        <v>665</v>
      </c>
      <c r="F345" s="8" t="s">
        <v>666</v>
      </c>
      <c r="G345" s="8" t="s">
        <v>667</v>
      </c>
      <c r="H345" s="6"/>
      <c r="I345" s="19" t="str">
        <f>Tabelle22456[[#This Row],[TITEL]]</f>
        <v xml:space="preserve">Swissolympic 
Haus des Sports
</v>
      </c>
      <c r="J345" s="20" t="str">
        <f t="shared" si="5"/>
        <v>Talgutzentrum 27
Ittigen
Postfach 606
3000 Bern 22
info@swissolympic.ch</v>
      </c>
      <c r="K345" s="19" t="str">
        <f>Tabelle22456[[#This Row],[TITEL]]</f>
        <v xml:space="preserve">Swissolympic 
Haus des Sports
</v>
      </c>
      <c r="L345" s="19" t="str">
        <f>Tabelle22456[[#This Row],[ADRESSE]]</f>
        <v xml:space="preserve">Talgutzentrum 27
Ittigen
Postfach 606
3000 Bern 22
</v>
      </c>
      <c r="M345" s="19" t="str">
        <f>CONCATENATE(Tabelle22456[[#This Row],[E-Mail]],"; ")</f>
        <v xml:space="preserve">info@swissolympic.ch; </v>
      </c>
    </row>
    <row r="346" spans="1:13" ht="63.75" hidden="1">
      <c r="A346" s="6"/>
      <c r="B346" s="6">
        <v>8</v>
      </c>
      <c r="C346" s="6" t="s">
        <v>481</v>
      </c>
      <c r="D346" s="6"/>
      <c r="E346" s="7" t="s">
        <v>668</v>
      </c>
      <c r="F346" s="8" t="s">
        <v>669</v>
      </c>
      <c r="G346" s="8" t="s">
        <v>1277</v>
      </c>
      <c r="H346" s="6"/>
      <c r="I346" s="19" t="str">
        <f>Tabelle22456[[#This Row],[TITEL]]</f>
        <v>SWISSRAIL Industry Association</v>
      </c>
      <c r="J346" s="20" t="str">
        <f t="shared" si="5"/>
        <v>Effingerstrasse 8
Postfach 7948
3001 Bern
swissrail@swissrail.com</v>
      </c>
      <c r="K346" s="19" t="str">
        <f>Tabelle22456[[#This Row],[TITEL]]</f>
        <v>SWISSRAIL Industry Association</v>
      </c>
      <c r="L346" s="19" t="str">
        <f>Tabelle22456[[#This Row],[ADRESSE]]</f>
        <v xml:space="preserve">Effingerstrasse 8
Postfach 7948
3001 Bern
</v>
      </c>
      <c r="M346" s="19" t="str">
        <f>CONCATENATE(Tabelle22456[[#This Row],[E-Mail]],"; ")</f>
        <v xml:space="preserve">swissrail@swissrail.com; </v>
      </c>
    </row>
    <row r="347" spans="1:13" ht="51" hidden="1">
      <c r="A347" s="6"/>
      <c r="B347" s="6">
        <v>8</v>
      </c>
      <c r="C347" s="6" t="s">
        <v>481</v>
      </c>
      <c r="D347" s="6"/>
      <c r="E347" s="7" t="s">
        <v>1032</v>
      </c>
      <c r="F347" s="6" t="s">
        <v>1033</v>
      </c>
      <c r="G347" s="8" t="s">
        <v>1034</v>
      </c>
      <c r="H347" s="6"/>
      <c r="I347" s="19" t="str">
        <f>Tabelle22456[[#This Row],[TITEL]]</f>
        <v>Syna Zentralsekretariat</v>
      </c>
      <c r="J347" s="20" t="str">
        <f t="shared" si="5"/>
        <v>Römerstrasse 7
Postfach
4601 Olten 
info@syna.ch</v>
      </c>
      <c r="K347" s="19" t="str">
        <f>Tabelle22456[[#This Row],[TITEL]]</f>
        <v>Syna Zentralsekretariat</v>
      </c>
      <c r="L347" s="19" t="str">
        <f>Tabelle22456[[#This Row],[ADRESSE]]</f>
        <v>Römerstrasse 7
Postfach
4601 Olten</v>
      </c>
      <c r="M347" s="19" t="str">
        <f>CONCATENATE(Tabelle22456[[#This Row],[E-Mail]],"; ")</f>
        <v xml:space="preserve">info@syna.ch; </v>
      </c>
    </row>
    <row r="348" spans="1:13" ht="51" hidden="1">
      <c r="A348" s="6"/>
      <c r="B348" s="6">
        <v>8</v>
      </c>
      <c r="C348" s="6" t="s">
        <v>481</v>
      </c>
      <c r="D348" s="6"/>
      <c r="E348" s="7" t="s">
        <v>1035</v>
      </c>
      <c r="F348" s="6" t="s">
        <v>1036</v>
      </c>
      <c r="G348" s="8" t="s">
        <v>1177</v>
      </c>
      <c r="H348" s="6"/>
      <c r="I348" s="19" t="str">
        <f>Tabelle22456[[#This Row],[TITEL]]</f>
        <v>Terco AG</v>
      </c>
      <c r="J348" s="20" t="str">
        <f t="shared" si="5"/>
        <v>Terminal Combiné Chavornay SA
1373 Chavornay 
info@terco-chavornay.ch</v>
      </c>
      <c r="K348" s="19" t="str">
        <f>Tabelle22456[[#This Row],[TITEL]]</f>
        <v>Terco AG</v>
      </c>
      <c r="L348" s="19" t="str">
        <f>Tabelle22456[[#This Row],[ADRESSE]]</f>
        <v>Terminal Combiné Chavornay SA
1373 Chavornay</v>
      </c>
      <c r="M348" s="19" t="str">
        <f>CONCATENATE(Tabelle22456[[#This Row],[E-Mail]],"; ")</f>
        <v xml:space="preserve">info@terco-chavornay.ch; </v>
      </c>
    </row>
    <row r="349" spans="1:13" ht="38.25" hidden="1">
      <c r="A349" s="6"/>
      <c r="B349" s="6">
        <v>8</v>
      </c>
      <c r="C349" s="6" t="s">
        <v>481</v>
      </c>
      <c r="D349" s="6"/>
      <c r="E349" s="7" t="s">
        <v>1037</v>
      </c>
      <c r="F349" s="6" t="s">
        <v>1038</v>
      </c>
      <c r="G349" s="8" t="s">
        <v>1039</v>
      </c>
      <c r="H349" s="6"/>
      <c r="I349" s="19" t="str">
        <f>Tabelle22456[[#This Row],[TITEL]]</f>
        <v>The Swiss Leading Hospitals</v>
      </c>
      <c r="J349" s="20" t="str">
        <f t="shared" si="5"/>
        <v>Moosstrasse 2
3073 Gümlingen 
carolinaglauninger@slh.ch</v>
      </c>
      <c r="K349" s="19" t="str">
        <f>Tabelle22456[[#This Row],[TITEL]]</f>
        <v>The Swiss Leading Hospitals</v>
      </c>
      <c r="L349" s="19" t="str">
        <f>Tabelle22456[[#This Row],[ADRESSE]]</f>
        <v>Moosstrasse 2
3073 Gümlingen</v>
      </c>
      <c r="M349" s="19" t="str">
        <f>CONCATENATE(Tabelle22456[[#This Row],[E-Mail]],"; ")</f>
        <v xml:space="preserve">carolinaglauninger@slh.ch; </v>
      </c>
    </row>
    <row r="350" spans="1:13" ht="63.75" hidden="1">
      <c r="A350" s="6"/>
      <c r="B350" s="6">
        <v>8</v>
      </c>
      <c r="C350" s="6" t="s">
        <v>481</v>
      </c>
      <c r="D350" s="6"/>
      <c r="E350" s="7" t="s">
        <v>670</v>
      </c>
      <c r="F350" s="8" t="s">
        <v>671</v>
      </c>
      <c r="G350" s="8" t="s">
        <v>1306</v>
      </c>
      <c r="H350" s="6"/>
      <c r="I350" s="19" t="str">
        <f>Tabelle22456[[#This Row],[TITEL]]</f>
        <v>Touring Club der Schweiz TCS</v>
      </c>
      <c r="J350" s="20" t="str">
        <f t="shared" si="5"/>
        <v>Chemin de Blandonnet 4 
C.P. 82
1214 Vernier
Sebastien.leprat@tcs.ch</v>
      </c>
      <c r="K350" s="19" t="str">
        <f>Tabelle22456[[#This Row],[TITEL]]</f>
        <v>Touring Club der Schweiz TCS</v>
      </c>
      <c r="L350" s="19" t="str">
        <f>Tabelle22456[[#This Row],[ADRESSE]]</f>
        <v xml:space="preserve">Chemin de Blandonnet 4 
C.P. 82
1214 Vernier
</v>
      </c>
      <c r="M350" s="19" t="str">
        <f>CONCATENATE(Tabelle22456[[#This Row],[E-Mail]],"; ")</f>
        <v xml:space="preserve">Sebastien.leprat@tcs.ch; </v>
      </c>
    </row>
    <row r="351" spans="1:13" ht="51" hidden="1">
      <c r="A351" s="6"/>
      <c r="B351" s="6">
        <v>8</v>
      </c>
      <c r="C351" s="6" t="s">
        <v>481</v>
      </c>
      <c r="D351" s="6"/>
      <c r="E351" s="7" t="s">
        <v>1040</v>
      </c>
      <c r="F351" s="6" t="s">
        <v>1041</v>
      </c>
      <c r="G351" s="8" t="s">
        <v>1042</v>
      </c>
      <c r="H351" s="6"/>
      <c r="I351" s="19" t="str">
        <f>Tabelle22456[[#This Row],[TITEL]]</f>
        <v>transfair</v>
      </c>
      <c r="J351" s="20" t="str">
        <f t="shared" si="5"/>
        <v>Hopfenweg 21
Postfach
3000 Bern 14 
info@transfair.ch</v>
      </c>
      <c r="K351" s="19" t="str">
        <f>Tabelle22456[[#This Row],[TITEL]]</f>
        <v>transfair</v>
      </c>
      <c r="L351" s="19" t="str">
        <f>Tabelle22456[[#This Row],[ADRESSE]]</f>
        <v>Hopfenweg 21
Postfach
3000 Bern 14</v>
      </c>
      <c r="M351" s="19" t="str">
        <f>CONCATENATE(Tabelle22456[[#This Row],[E-Mail]],"; ")</f>
        <v xml:space="preserve">info@transfair.ch; </v>
      </c>
    </row>
    <row r="352" spans="1:13" ht="51" hidden="1">
      <c r="A352" s="6"/>
      <c r="B352" s="6">
        <v>8</v>
      </c>
      <c r="C352" s="6" t="s">
        <v>481</v>
      </c>
      <c r="D352" s="6"/>
      <c r="E352" s="7" t="s">
        <v>1302</v>
      </c>
      <c r="F352" s="6" t="s">
        <v>1043</v>
      </c>
      <c r="G352" s="8" t="s">
        <v>1303</v>
      </c>
      <c r="H352" s="10"/>
      <c r="I352" s="19" t="str">
        <f>Tabelle22456[[#This Row],[TITEL]]</f>
        <v>Transfracht GmbH CO KG</v>
      </c>
      <c r="J352" s="20" t="str">
        <f t="shared" si="5"/>
        <v xml:space="preserve">Baslerstrasse 44
4600 Olten 
customerservice2@transfracht.com </v>
      </c>
      <c r="K352" s="19" t="str">
        <f>Tabelle22456[[#This Row],[TITEL]]</f>
        <v>Transfracht GmbH CO KG</v>
      </c>
      <c r="L352" s="19" t="str">
        <f>Tabelle22456[[#This Row],[ADRESSE]]</f>
        <v>Baslerstrasse 44
4600 Olten</v>
      </c>
      <c r="M352" s="19" t="str">
        <f>CONCATENATE(Tabelle22456[[#This Row],[E-Mail]],"; ")</f>
        <v xml:space="preserve">customerservice2@transfracht.com ; </v>
      </c>
    </row>
    <row r="353" spans="1:13" ht="38.25" hidden="1">
      <c r="A353" s="6"/>
      <c r="B353" s="6">
        <v>8</v>
      </c>
      <c r="C353" s="6" t="s">
        <v>481</v>
      </c>
      <c r="D353" s="6"/>
      <c r="E353" s="7" t="s">
        <v>1044</v>
      </c>
      <c r="F353" s="6" t="s">
        <v>1045</v>
      </c>
      <c r="G353" s="8" t="s">
        <v>1046</v>
      </c>
      <c r="H353" s="6"/>
      <c r="I353" s="19" t="str">
        <f>Tabelle22456[[#This Row],[TITEL]]</f>
        <v>Transwaggon</v>
      </c>
      <c r="J353" s="20" t="str">
        <f t="shared" si="5"/>
        <v>Gotthardstrasse 14
6304 Zug 
info@transwaggon.ch</v>
      </c>
      <c r="K353" s="19" t="str">
        <f>Tabelle22456[[#This Row],[TITEL]]</f>
        <v>Transwaggon</v>
      </c>
      <c r="L353" s="19" t="str">
        <f>Tabelle22456[[#This Row],[ADRESSE]]</f>
        <v>Gotthardstrasse 14
6304 Zug</v>
      </c>
      <c r="M353" s="19" t="str">
        <f>CONCATENATE(Tabelle22456[[#This Row],[E-Mail]],"; ")</f>
        <v xml:space="preserve">info@transwaggon.ch; </v>
      </c>
    </row>
    <row r="354" spans="1:13" ht="63.75" hidden="1">
      <c r="A354" s="6"/>
      <c r="B354" s="6">
        <v>8</v>
      </c>
      <c r="C354" s="6" t="s">
        <v>481</v>
      </c>
      <c r="D354" s="6"/>
      <c r="E354" s="7" t="s">
        <v>1288</v>
      </c>
      <c r="F354" s="8" t="s">
        <v>672</v>
      </c>
      <c r="G354" s="8" t="s">
        <v>1289</v>
      </c>
      <c r="H354" s="6"/>
      <c r="I354" s="19" t="str">
        <f>Tabelle22456[[#This Row],[TITEL]]</f>
        <v>Schweizerische Trassenvergabestelle</v>
      </c>
      <c r="J354" s="20" t="str">
        <f t="shared" si="5"/>
        <v>Schwarztorstrasse 31 
Postfach
3001 Bern
info@tvs.ch</v>
      </c>
      <c r="K354" s="19" t="str">
        <f>Tabelle22456[[#This Row],[TITEL]]</f>
        <v>Schweizerische Trassenvergabestelle</v>
      </c>
      <c r="L354" s="19" t="str">
        <f>Tabelle22456[[#This Row],[ADRESSE]]</f>
        <v xml:space="preserve">Schwarztorstrasse 31 
Postfach
3001 Bern
</v>
      </c>
      <c r="M354" s="19" t="str">
        <f>CONCATENATE(Tabelle22456[[#This Row],[E-Mail]],"; ")</f>
        <v xml:space="preserve">info@tvs.ch; </v>
      </c>
    </row>
    <row r="355" spans="1:13" ht="51" hidden="1">
      <c r="A355" s="6"/>
      <c r="B355" s="6">
        <v>8</v>
      </c>
      <c r="C355" s="6" t="s">
        <v>481</v>
      </c>
      <c r="D355" s="6"/>
      <c r="E355" s="7" t="s">
        <v>673</v>
      </c>
      <c r="F355" s="8" t="s">
        <v>674</v>
      </c>
      <c r="G355" s="8" t="s">
        <v>675</v>
      </c>
      <c r="H355" s="6"/>
      <c r="I355" s="19" t="str">
        <f>Tabelle22456[[#This Row],[TITEL]]</f>
        <v>Überparteiliches Komitee Doppelspur „Zimmerberg light“</v>
      </c>
      <c r="J355" s="20" t="str">
        <f t="shared" si="5"/>
        <v>Göblistrasse 16
6300 Zug
imartin@mstuber.ch</v>
      </c>
      <c r="K355" s="19" t="str">
        <f>Tabelle22456[[#This Row],[TITEL]]</f>
        <v>Überparteiliches Komitee Doppelspur „Zimmerberg light“</v>
      </c>
      <c r="L355" s="19" t="str">
        <f>Tabelle22456[[#This Row],[ADRESSE]]</f>
        <v xml:space="preserve">Göblistrasse 16
6300 Zug
</v>
      </c>
      <c r="M355" s="19" t="str">
        <f>CONCATENATE(Tabelle22456[[#This Row],[E-Mail]],"; ")</f>
        <v xml:space="preserve">imartin@mstuber.ch; </v>
      </c>
    </row>
    <row r="356" spans="1:13" ht="76.5" hidden="1">
      <c r="A356" s="6"/>
      <c r="B356" s="6">
        <v>8</v>
      </c>
      <c r="C356" s="6" t="s">
        <v>481</v>
      </c>
      <c r="D356" s="6"/>
      <c r="E356" s="7" t="s">
        <v>1047</v>
      </c>
      <c r="F356" s="6" t="s">
        <v>997</v>
      </c>
      <c r="G356" s="8" t="s">
        <v>1048</v>
      </c>
      <c r="H356" s="6"/>
      <c r="I356" s="19" t="str">
        <f>Tabelle22456[[#This Row],[TITEL]]</f>
        <v>Universitäre Medizin Schweiz</v>
      </c>
      <c r="J356" s="20" t="str">
        <f t="shared" si="5"/>
        <v>Geschäftstelle
Haus der Akademien
Laupenstrasse 7
Postfach
3001 Bern 
agnes.nienhaus@usz.ch</v>
      </c>
      <c r="K356" s="19" t="str">
        <f>Tabelle22456[[#This Row],[TITEL]]</f>
        <v>Universitäre Medizin Schweiz</v>
      </c>
      <c r="L356" s="19" t="str">
        <f>Tabelle22456[[#This Row],[ADRESSE]]</f>
        <v>Geschäftstelle
Haus der Akademien
Laupenstrasse 7
Postfach
3001 Bern</v>
      </c>
      <c r="M356" s="19" t="str">
        <f>CONCATENATE(Tabelle22456[[#This Row],[E-Mail]],"; ")</f>
        <v xml:space="preserve">agnes.nienhaus@usz.ch; </v>
      </c>
    </row>
    <row r="357" spans="1:13" ht="76.5" hidden="1">
      <c r="A357" s="6"/>
      <c r="B357" s="6">
        <v>8</v>
      </c>
      <c r="C357" s="6" t="s">
        <v>481</v>
      </c>
      <c r="D357" s="6"/>
      <c r="E357" s="7" t="s">
        <v>676</v>
      </c>
      <c r="F357" s="8" t="s">
        <v>677</v>
      </c>
      <c r="G357" s="8" t="s">
        <v>678</v>
      </c>
      <c r="H357" s="6"/>
      <c r="I357" s="19" t="str">
        <f>Tabelle22456[[#This Row],[TITEL]]</f>
        <v>Université de Neuchâtel</v>
      </c>
      <c r="J357" s="20" t="str">
        <f t="shared" si="5"/>
        <v>Faculté de droit 
Secrétariat 
Av. du 1er-Mars 26 
2000 Neuchâtel
secretariat.droit@unine.ch</v>
      </c>
      <c r="K357" s="19" t="str">
        <f>Tabelle22456[[#This Row],[TITEL]]</f>
        <v>Université de Neuchâtel</v>
      </c>
      <c r="L357" s="19" t="str">
        <f>Tabelle22456[[#This Row],[ADRESSE]]</f>
        <v xml:space="preserve">Faculté de droit 
Secrétariat 
Av. du 1er-Mars 26 
2000 Neuchâtel
</v>
      </c>
      <c r="M357" s="19" t="str">
        <f>CONCATENATE(Tabelle22456[[#This Row],[E-Mail]],"; ")</f>
        <v xml:space="preserve">secretariat.droit@unine.ch; </v>
      </c>
    </row>
    <row r="358" spans="1:13" ht="63.75" hidden="1">
      <c r="A358" s="6"/>
      <c r="B358" s="6">
        <v>8</v>
      </c>
      <c r="C358" s="6" t="s">
        <v>481</v>
      </c>
      <c r="D358" s="6"/>
      <c r="E358" s="7" t="s">
        <v>1051</v>
      </c>
      <c r="F358" s="6" t="s">
        <v>1204</v>
      </c>
      <c r="G358" s="8" t="s">
        <v>1270</v>
      </c>
      <c r="H358" s="6"/>
      <c r="I358" s="19" t="str">
        <f>Tabelle22456[[#This Row],[TITEL]]</f>
        <v>Verband der verladenden Wirtschaft VAP</v>
      </c>
      <c r="J358" s="20" t="str">
        <f t="shared" si="5"/>
        <v>Ringlikerstrasse 70
8142 Uitikon 
furrer@cargorail.ch
vap@cargorail.ch</v>
      </c>
      <c r="K358" s="19" t="str">
        <f>Tabelle22456[[#This Row],[TITEL]]</f>
        <v>Verband der verladenden Wirtschaft VAP</v>
      </c>
      <c r="L358" s="19" t="str">
        <f>Tabelle22456[[#This Row],[ADRESSE]]</f>
        <v>Ringlikerstrasse 70
8142 Uitikon</v>
      </c>
      <c r="M358" s="19" t="str">
        <f>CONCATENATE(Tabelle22456[[#This Row],[E-Mail]],"; ")</f>
        <v xml:space="preserve">furrer@cargorail.ch
vap@cargorail.ch; </v>
      </c>
    </row>
    <row r="359" spans="1:13" ht="76.5" hidden="1">
      <c r="A359" s="6"/>
      <c r="B359" s="6">
        <v>8</v>
      </c>
      <c r="C359" s="6" t="s">
        <v>481</v>
      </c>
      <c r="D359" s="6"/>
      <c r="E359" s="7" t="s">
        <v>1052</v>
      </c>
      <c r="F359" s="6" t="s">
        <v>1053</v>
      </c>
      <c r="G359" s="8" t="s">
        <v>1054</v>
      </c>
      <c r="H359" s="6"/>
      <c r="I359" s="19" t="str">
        <f>Tabelle22456[[#This Row],[TITEL]]</f>
        <v>Verband historischer Eisenbahnen Schweiz HECH</v>
      </c>
      <c r="J359" s="20" t="str">
        <f t="shared" si="5"/>
        <v>c/o Dampfbahn-Verein Zürcher Oberland
Etzelstrasse 3
8635 Dürnten 
wenger.duernten@bluewin.ch</v>
      </c>
      <c r="K359" s="19" t="str">
        <f>Tabelle22456[[#This Row],[TITEL]]</f>
        <v>Verband historischer Eisenbahnen Schweiz HECH</v>
      </c>
      <c r="L359" s="19" t="str">
        <f>Tabelle22456[[#This Row],[ADRESSE]]</f>
        <v>c/o Dampfbahn-Verein Zürcher Oberland
Etzelstrasse 3
8635 Dürnten</v>
      </c>
      <c r="M359" s="19" t="str">
        <f>CONCATENATE(Tabelle22456[[#This Row],[E-Mail]],"; ")</f>
        <v xml:space="preserve">wenger.duernten@bluewin.ch; </v>
      </c>
    </row>
    <row r="360" spans="1:13" ht="51" hidden="1">
      <c r="A360" s="6"/>
      <c r="B360" s="6">
        <v>8</v>
      </c>
      <c r="C360" s="6" t="s">
        <v>481</v>
      </c>
      <c r="D360" s="6"/>
      <c r="E360" s="7" t="s">
        <v>1049</v>
      </c>
      <c r="F360" s="6" t="s">
        <v>176</v>
      </c>
      <c r="G360" s="8" t="s">
        <v>1050</v>
      </c>
      <c r="H360" s="6"/>
      <c r="I360" s="19" t="str">
        <f>Tabelle22456[[#This Row],[TITEL]]</f>
        <v>Verband öffentlicher Verkehr VöV
Union des transport publics
Unione dei trasporti pubblici</v>
      </c>
      <c r="J360" s="20" t="str">
        <f t="shared" si="5"/>
        <v>Dählhölzliweg 12
3000 Bern 6
info@voev.ch</v>
      </c>
      <c r="K360" s="19" t="str">
        <f>Tabelle22456[[#This Row],[TITEL]]</f>
        <v>Verband öffentlicher Verkehr VöV
Union des transport publics
Unione dei trasporti pubblici</v>
      </c>
      <c r="L360" s="19" t="str">
        <f>Tabelle22456[[#This Row],[ADRESSE]]</f>
        <v xml:space="preserve">Dählhölzliweg 12
3000 Bern 6
</v>
      </c>
      <c r="M360" s="19" t="str">
        <f>CONCATENATE(Tabelle22456[[#This Row],[E-Mail]],"; ")</f>
        <v xml:space="preserve">info@voev.ch; </v>
      </c>
    </row>
    <row r="361" spans="1:13" ht="38.25" hidden="1">
      <c r="A361" s="6"/>
      <c r="B361" s="6">
        <v>8</v>
      </c>
      <c r="C361" s="6" t="s">
        <v>481</v>
      </c>
      <c r="D361" s="6"/>
      <c r="E361" s="7" t="s">
        <v>1055</v>
      </c>
      <c r="F361" s="6" t="s">
        <v>1056</v>
      </c>
      <c r="G361" s="8" t="s">
        <v>1057</v>
      </c>
      <c r="H361" s="6"/>
      <c r="I361" s="19" t="str">
        <f>Tabelle22456[[#This Row],[TITEL]]</f>
        <v>Verband Schweizer Lokomotivführer und Anwärter VSLF</v>
      </c>
      <c r="J361" s="20" t="str">
        <f t="shared" si="5"/>
        <v>Hardhof 38
8064 Zürich 
praesident@vslf.com</v>
      </c>
      <c r="K361" s="19" t="str">
        <f>Tabelle22456[[#This Row],[TITEL]]</f>
        <v>Verband Schweizer Lokomotivführer und Anwärter VSLF</v>
      </c>
      <c r="L361" s="19" t="str">
        <f>Tabelle22456[[#This Row],[ADRESSE]]</f>
        <v>Hardhof 38
8064 Zürich</v>
      </c>
      <c r="M361" s="19" t="str">
        <f>CONCATENATE(Tabelle22456[[#This Row],[E-Mail]],"; ")</f>
        <v xml:space="preserve">praesident@vslf.com; </v>
      </c>
    </row>
    <row r="362" spans="1:13" ht="38.25" hidden="1">
      <c r="A362" s="6"/>
      <c r="B362" s="6">
        <v>8</v>
      </c>
      <c r="C362" s="6" t="s">
        <v>481</v>
      </c>
      <c r="D362" s="6"/>
      <c r="E362" s="7" t="s">
        <v>1065</v>
      </c>
      <c r="F362" s="6" t="s">
        <v>1066</v>
      </c>
      <c r="G362" s="8" t="s">
        <v>1067</v>
      </c>
      <c r="H362" s="6"/>
      <c r="I362" s="19" t="str">
        <f>Tabelle22456[[#This Row],[TITEL]]</f>
        <v>Verband Schweizer Markt- und Sozialforschung (vsms) Barbara Felix</v>
      </c>
      <c r="J362" s="20" t="str">
        <f t="shared" si="5"/>
        <v>Langackerstrasse 5
8057 Zürich 
info@vsms-asms.ch</v>
      </c>
      <c r="K362" s="19" t="str">
        <f>Tabelle22456[[#This Row],[TITEL]]</f>
        <v>Verband Schweizer Markt- und Sozialforschung (vsms) Barbara Felix</v>
      </c>
      <c r="L362" s="19" t="str">
        <f>Tabelle22456[[#This Row],[ADRESSE]]</f>
        <v>Langackerstrasse 5
8057 Zürich</v>
      </c>
      <c r="M362" s="19" t="str">
        <f>CONCATENATE(Tabelle22456[[#This Row],[E-Mail]],"; ")</f>
        <v xml:space="preserve">info@vsms-asms.ch; </v>
      </c>
    </row>
    <row r="363" spans="1:13" ht="38.25" hidden="1">
      <c r="A363" s="6"/>
      <c r="B363" s="6">
        <v>8</v>
      </c>
      <c r="C363" s="6" t="s">
        <v>481</v>
      </c>
      <c r="D363" s="6"/>
      <c r="E363" s="7" t="s">
        <v>1062</v>
      </c>
      <c r="F363" s="6" t="s">
        <v>1063</v>
      </c>
      <c r="G363" s="8" t="s">
        <v>1064</v>
      </c>
      <c r="H363" s="6"/>
      <c r="I363" s="19" t="str">
        <f>Tabelle22456[[#This Row],[TITEL]]</f>
        <v>Verband Schweizerischer Polizeibeamter VSPB Verbandssekretariat</v>
      </c>
      <c r="J363" s="20" t="str">
        <f t="shared" si="5"/>
        <v>Villenstrasse 2
6005 Luzern 
mail@vspb.org</v>
      </c>
      <c r="K363" s="19" t="str">
        <f>Tabelle22456[[#This Row],[TITEL]]</f>
        <v>Verband Schweizerischer Polizeibeamter VSPB Verbandssekretariat</v>
      </c>
      <c r="L363" s="19" t="str">
        <f>Tabelle22456[[#This Row],[ADRESSE]]</f>
        <v>Villenstrasse 2
6005 Luzern</v>
      </c>
      <c r="M363" s="19" t="str">
        <f>CONCATENATE(Tabelle22456[[#This Row],[E-Mail]],"; ")</f>
        <v xml:space="preserve">mail@vspb.org; </v>
      </c>
    </row>
    <row r="364" spans="1:13" ht="51" hidden="1">
      <c r="A364" s="6"/>
      <c r="B364" s="6">
        <v>8</v>
      </c>
      <c r="C364" s="6" t="s">
        <v>481</v>
      </c>
      <c r="D364" s="6"/>
      <c r="E364" s="7" t="s">
        <v>679</v>
      </c>
      <c r="F364" s="8" t="s">
        <v>680</v>
      </c>
      <c r="G364" s="8" t="s">
        <v>681</v>
      </c>
      <c r="H364" s="6"/>
      <c r="I364" s="19" t="str">
        <f>Tabelle22456[[#This Row],[TITEL]]</f>
        <v>Verband Schweizerischer Schifffahrtsunternehmungen</v>
      </c>
      <c r="J364" s="20" t="str">
        <f t="shared" si="5"/>
        <v>Mythenquai 333
8038 Zürich
vssu@tic.ch</v>
      </c>
      <c r="K364" s="19" t="str">
        <f>Tabelle22456[[#This Row],[TITEL]]</f>
        <v>Verband Schweizerischer Schifffahrtsunternehmungen</v>
      </c>
      <c r="L364" s="19" t="str">
        <f>Tabelle22456[[#This Row],[ADRESSE]]</f>
        <v xml:space="preserve">Mythenquai 333
8038 Zürich
</v>
      </c>
      <c r="M364" s="19" t="str">
        <f>CONCATENATE(Tabelle22456[[#This Row],[E-Mail]],"; ")</f>
        <v xml:space="preserve">vssu@tic.ch; </v>
      </c>
    </row>
    <row r="365" spans="1:13" ht="51" hidden="1">
      <c r="A365" s="6"/>
      <c r="B365" s="6">
        <v>8</v>
      </c>
      <c r="C365" s="6" t="s">
        <v>481</v>
      </c>
      <c r="D365" s="6"/>
      <c r="E365" s="7" t="s">
        <v>1059</v>
      </c>
      <c r="F365" s="6" t="s">
        <v>1060</v>
      </c>
      <c r="G365" s="8" t="s">
        <v>1061</v>
      </c>
      <c r="H365" s="6"/>
      <c r="I365" s="19" t="str">
        <f>Tabelle22456[[#This Row],[TITEL]]</f>
        <v>Verband Stahl-, Metall- und Papier-Recycling Schweiz (VSMR)</v>
      </c>
      <c r="J365" s="20" t="str">
        <f t="shared" si="5"/>
        <v>Effingerstrasse 1
Postfach 6916
3001 Bern 
info@vsmr.ch</v>
      </c>
      <c r="K365" s="19" t="str">
        <f>Tabelle22456[[#This Row],[TITEL]]</f>
        <v>Verband Stahl-, Metall- und Papier-Recycling Schweiz (VSMR)</v>
      </c>
      <c r="L365" s="19" t="str">
        <f>Tabelle22456[[#This Row],[ADRESSE]]</f>
        <v>Effingerstrasse 1
Postfach 6916
3001 Bern</v>
      </c>
      <c r="M365" s="19" t="str">
        <f>CONCATENATE(Tabelle22456[[#This Row],[E-Mail]],"; ")</f>
        <v xml:space="preserve">info@vsmr.ch; </v>
      </c>
    </row>
    <row r="366" spans="1:13" ht="76.5" hidden="1">
      <c r="A366" s="6"/>
      <c r="B366" s="6">
        <v>8</v>
      </c>
      <c r="C366" s="6" t="s">
        <v>481</v>
      </c>
      <c r="D366" s="6"/>
      <c r="E366" s="7" t="s">
        <v>1068</v>
      </c>
      <c r="F366" s="6" t="s">
        <v>1069</v>
      </c>
      <c r="G366" s="8" t="s">
        <v>1178</v>
      </c>
      <c r="H366" s="6"/>
      <c r="I366" s="19" t="str">
        <f>Tabelle22456[[#This Row],[TITEL]]</f>
        <v>Verein Schweizerischer Archivarinnen und Archivare</v>
      </c>
      <c r="J366" s="20" t="str">
        <f t="shared" si="5"/>
        <v>Sekretariat
c/o Büro Pontri GmbH
Solothurnstrasse 13
Postfach
3322 Urtenen-Schönbühl 
info@vsa-aas.ch</v>
      </c>
      <c r="K366" s="19" t="str">
        <f>Tabelle22456[[#This Row],[TITEL]]</f>
        <v>Verein Schweizerischer Archivarinnen und Archivare</v>
      </c>
      <c r="L366" s="19" t="str">
        <f>Tabelle22456[[#This Row],[ADRESSE]]</f>
        <v>Sekretariat
c/o Büro Pontri GmbH
Solothurnstrasse 13
Postfach
3322 Urtenen-Schönbühl</v>
      </c>
      <c r="M366" s="19" t="str">
        <f>CONCATENATE(Tabelle22456[[#This Row],[E-Mail]],"; ")</f>
        <v xml:space="preserve">info@vsa-aas.ch; </v>
      </c>
    </row>
    <row r="367" spans="1:13" ht="51" hidden="1">
      <c r="A367" s="6"/>
      <c r="B367" s="6">
        <v>8</v>
      </c>
      <c r="C367" s="6" t="s">
        <v>481</v>
      </c>
      <c r="D367" s="6"/>
      <c r="E367" s="7" t="s">
        <v>682</v>
      </c>
      <c r="F367" s="8" t="s">
        <v>683</v>
      </c>
      <c r="G367" s="8" t="s">
        <v>684</v>
      </c>
      <c r="H367" s="6"/>
      <c r="I367" s="19" t="str">
        <f>Tabelle22456[[#This Row],[TITEL]]</f>
        <v xml:space="preserve">Vereinigung der kantonalen Schifffahrtsämter
Präsident
</v>
      </c>
      <c r="J367" s="20" t="str">
        <f t="shared" si="5"/>
        <v>Thunstrasse 9
3000 Bern 6
info@vks.ch</v>
      </c>
      <c r="K367" s="19" t="str">
        <f>Tabelle22456[[#This Row],[TITEL]]</f>
        <v xml:space="preserve">Vereinigung der kantonalen Schifffahrtsämter
Präsident
</v>
      </c>
      <c r="L367" s="19" t="str">
        <f>Tabelle22456[[#This Row],[ADRESSE]]</f>
        <v xml:space="preserve">Thunstrasse 9
3000 Bern 6
</v>
      </c>
      <c r="M367" s="19" t="str">
        <f>CONCATENATE(Tabelle22456[[#This Row],[E-Mail]],"; ")</f>
        <v xml:space="preserve">info@vks.ch; </v>
      </c>
    </row>
    <row r="368" spans="1:13" ht="51" hidden="1">
      <c r="A368" s="6"/>
      <c r="B368" s="6">
        <v>8</v>
      </c>
      <c r="C368" s="6" t="s">
        <v>481</v>
      </c>
      <c r="D368" s="6"/>
      <c r="E368" s="7" t="s">
        <v>685</v>
      </c>
      <c r="F368" s="8" t="s">
        <v>683</v>
      </c>
      <c r="G368" s="8" t="s">
        <v>686</v>
      </c>
      <c r="H368" s="6"/>
      <c r="I368" s="19" t="str">
        <f>Tabelle22456[[#This Row],[TITEL]]</f>
        <v xml:space="preserve">Vereinigung der kantonalen Schifffahrtsämter
Sekretariat
</v>
      </c>
      <c r="J368" s="20" t="str">
        <f t="shared" si="5"/>
        <v>Thunstrasse 9
3000 Bern 6
schweizer@asa.ch</v>
      </c>
      <c r="K368" s="19" t="str">
        <f>Tabelle22456[[#This Row],[TITEL]]</f>
        <v xml:space="preserve">Vereinigung der kantonalen Schifffahrtsämter
Sekretariat
</v>
      </c>
      <c r="L368" s="19" t="str">
        <f>Tabelle22456[[#This Row],[ADRESSE]]</f>
        <v xml:space="preserve">Thunstrasse 9
3000 Bern 6
</v>
      </c>
      <c r="M368" s="19" t="str">
        <f>CONCATENATE(Tabelle22456[[#This Row],[E-Mail]],"; ")</f>
        <v xml:space="preserve">schweizer@asa.ch; </v>
      </c>
    </row>
    <row r="369" spans="1:13" ht="63.75" hidden="1">
      <c r="A369" s="6"/>
      <c r="B369" s="6">
        <v>8</v>
      </c>
      <c r="C369" s="6" t="s">
        <v>481</v>
      </c>
      <c r="D369" s="6"/>
      <c r="E369" s="7" t="s">
        <v>1070</v>
      </c>
      <c r="F369" s="8" t="s">
        <v>687</v>
      </c>
      <c r="G369" s="8" t="s">
        <v>688</v>
      </c>
      <c r="H369" s="6"/>
      <c r="I369" s="19" t="str">
        <f>Tabelle22456[[#This Row],[TITEL]]</f>
        <v>Vereinigung der kantonalen Strassenverkehrsämter</v>
      </c>
      <c r="J369" s="20" t="str">
        <f t="shared" si="5"/>
        <v>Thunstrasse 9
Postfach
3000 Bern 6
info@asa.ch</v>
      </c>
      <c r="K369" s="19" t="str">
        <f>Tabelle22456[[#This Row],[TITEL]]</f>
        <v>Vereinigung der kantonalen Strassenverkehrsämter</v>
      </c>
      <c r="L369" s="19" t="str">
        <f>Tabelle22456[[#This Row],[ADRESSE]]</f>
        <v xml:space="preserve">Thunstrasse 9
Postfach
3000 Bern 6
</v>
      </c>
      <c r="M369" s="19" t="str">
        <f>CONCATENATE(Tabelle22456[[#This Row],[E-Mail]],"; ")</f>
        <v xml:space="preserve">info@asa.ch; </v>
      </c>
    </row>
    <row r="370" spans="1:13" ht="63.75" hidden="1">
      <c r="A370" s="6"/>
      <c r="B370" s="6">
        <v>8</v>
      </c>
      <c r="C370" s="6" t="s">
        <v>481</v>
      </c>
      <c r="D370" s="6"/>
      <c r="E370" s="7" t="s">
        <v>689</v>
      </c>
      <c r="F370" s="8" t="s">
        <v>690</v>
      </c>
      <c r="G370" s="8" t="s">
        <v>691</v>
      </c>
      <c r="H370" s="6"/>
      <c r="I370" s="19" t="str">
        <f>Tabelle22456[[#This Row],[TITEL]]</f>
        <v>Vereinigung Freie Landschaft Schweiz</v>
      </c>
      <c r="J370" s="20" t="str">
        <f t="shared" si="5"/>
        <v>Elias Meier
Däderizstrasse 61
2540 Grenchen
info@freie-landschaft.ch</v>
      </c>
      <c r="K370" s="19" t="str">
        <f>Tabelle22456[[#This Row],[TITEL]]</f>
        <v>Vereinigung Freie Landschaft Schweiz</v>
      </c>
      <c r="L370" s="19" t="str">
        <f>Tabelle22456[[#This Row],[ADRESSE]]</f>
        <v xml:space="preserve">Elias Meier
Däderizstrasse 61
2540 Grenchen
</v>
      </c>
      <c r="M370" s="19" t="str">
        <f>CONCATENATE(Tabelle22456[[#This Row],[E-Mail]],"; ")</f>
        <v xml:space="preserve">info@freie-landschaft.ch; </v>
      </c>
    </row>
    <row r="371" spans="1:13" ht="51" hidden="1">
      <c r="A371" s="6"/>
      <c r="B371" s="6">
        <v>8</v>
      </c>
      <c r="C371" s="6" t="s">
        <v>481</v>
      </c>
      <c r="D371" s="6"/>
      <c r="E371" s="7" t="s">
        <v>1071</v>
      </c>
      <c r="F371" s="6" t="s">
        <v>1072</v>
      </c>
      <c r="G371" s="8" t="s">
        <v>1184</v>
      </c>
      <c r="H371" s="6"/>
      <c r="I371" s="19" t="str">
        <f>Tabelle22456[[#This Row],[TITEL]]</f>
        <v>Vereinigung Kantonaler Gebäudeversicherungen (VKG)</v>
      </c>
      <c r="J371" s="20" t="str">
        <f t="shared" si="5"/>
        <v>Bundesgasse 20
Postfach
3001 Bern 
rechtsdienst@vkg.ch</v>
      </c>
      <c r="K371" s="19" t="str">
        <f>Tabelle22456[[#This Row],[TITEL]]</f>
        <v>Vereinigung Kantonaler Gebäudeversicherungen (VKG)</v>
      </c>
      <c r="L371" s="19" t="str">
        <f>Tabelle22456[[#This Row],[ADRESSE]]</f>
        <v>Bundesgasse 20
Postfach
3001 Bern</v>
      </c>
      <c r="M371" s="19" t="str">
        <f>CONCATENATE(Tabelle22456[[#This Row],[E-Mail]],"; ")</f>
        <v xml:space="preserve">rechtsdienst@vkg.ch; </v>
      </c>
    </row>
    <row r="372" spans="1:13" ht="51" hidden="1">
      <c r="A372" s="6"/>
      <c r="B372" s="6">
        <v>8</v>
      </c>
      <c r="C372" s="6" t="s">
        <v>481</v>
      </c>
      <c r="D372" s="6"/>
      <c r="E372" s="7" t="s">
        <v>692</v>
      </c>
      <c r="F372" s="8" t="s">
        <v>1332</v>
      </c>
      <c r="G372" s="8" t="s">
        <v>1331</v>
      </c>
      <c r="H372" s="6"/>
      <c r="I372" s="19" t="str">
        <f>Tabelle22456[[#This Row],[TITEL]]</f>
        <v>Vereinigung private Fahrgastschifffahrt Zürichsee</v>
      </c>
      <c r="J372" s="20" t="str">
        <f t="shared" si="5"/>
        <v>Schlattgasse 9
8716 Schmerikon
info@rickli-schiff.ch</v>
      </c>
      <c r="K372" s="19" t="str">
        <f>Tabelle22456[[#This Row],[TITEL]]</f>
        <v>Vereinigung private Fahrgastschifffahrt Zürichsee</v>
      </c>
      <c r="L372" s="19" t="str">
        <f>Tabelle22456[[#This Row],[ADRESSE]]</f>
        <v xml:space="preserve">Schlattgasse 9
8716 Schmerikon
</v>
      </c>
      <c r="M372" s="19" t="str">
        <f>CONCATENATE(Tabelle22456[[#This Row],[E-Mail]],"; ")</f>
        <v xml:space="preserve">info@rickli-schiff.ch; </v>
      </c>
    </row>
    <row r="373" spans="1:13" ht="51" hidden="1">
      <c r="A373" s="6"/>
      <c r="B373" s="6">
        <v>8</v>
      </c>
      <c r="C373" s="6" t="s">
        <v>481</v>
      </c>
      <c r="D373" s="6"/>
      <c r="E373" s="7" t="s">
        <v>693</v>
      </c>
      <c r="F373" s="8" t="s">
        <v>694</v>
      </c>
      <c r="G373" s="8" t="s">
        <v>695</v>
      </c>
      <c r="H373" s="6"/>
      <c r="I373" s="19" t="str">
        <f>Tabelle22456[[#This Row],[TITEL]]</f>
        <v>Vereinigung Schweizerischer Strassenfachleute (VSS)</v>
      </c>
      <c r="J373" s="20" t="str">
        <f t="shared" si="5"/>
        <v>Sihlquai 255
8005 Zürich
info@vss.ch</v>
      </c>
      <c r="K373" s="19" t="str">
        <f>Tabelle22456[[#This Row],[TITEL]]</f>
        <v>Vereinigung Schweizerischer Strassenfachleute (VSS)</v>
      </c>
      <c r="L373" s="19" t="str">
        <f>Tabelle22456[[#This Row],[ADRESSE]]</f>
        <v xml:space="preserve">Sihlquai 255
8005 Zürich
</v>
      </c>
      <c r="M373" s="19" t="str">
        <f>CONCATENATE(Tabelle22456[[#This Row],[E-Mail]],"; ")</f>
        <v xml:space="preserve">info@vss.ch; </v>
      </c>
    </row>
    <row r="374" spans="1:13" ht="63.75" hidden="1">
      <c r="A374" s="6"/>
      <c r="B374" s="6">
        <v>8</v>
      </c>
      <c r="C374" s="6" t="s">
        <v>481</v>
      </c>
      <c r="D374" s="6"/>
      <c r="E374" s="7" t="s">
        <v>1058</v>
      </c>
      <c r="F374" s="6" t="s">
        <v>275</v>
      </c>
      <c r="G374" s="8" t="s">
        <v>426</v>
      </c>
      <c r="H374" s="6"/>
      <c r="I374" s="19" t="str">
        <f>Tabelle22456[[#This Row],[TITEL]]</f>
        <v>Verkehrsbetriebe Zürich VBZ</v>
      </c>
      <c r="J374" s="20" t="str">
        <f t="shared" si="5"/>
        <v>Luggwegstrasse 65
Postfach
8048 Zürich
vbz-ds-support@vbz.ch</v>
      </c>
      <c r="K374" s="19" t="str">
        <f>Tabelle22456[[#This Row],[TITEL]]</f>
        <v>Verkehrsbetriebe Zürich VBZ</v>
      </c>
      <c r="L374" s="19" t="str">
        <f>Tabelle22456[[#This Row],[ADRESSE]]</f>
        <v xml:space="preserve">Luggwegstrasse 65
Postfach
8048 Zürich
</v>
      </c>
      <c r="M374" s="19" t="str">
        <f>CONCATENATE(Tabelle22456[[#This Row],[E-Mail]],"; ")</f>
        <v xml:space="preserve">vbz-ds-support@vbz.ch; </v>
      </c>
    </row>
    <row r="375" spans="1:13" ht="63.75" hidden="1">
      <c r="A375" s="6"/>
      <c r="B375" s="6">
        <v>8</v>
      </c>
      <c r="C375" s="6" t="s">
        <v>481</v>
      </c>
      <c r="D375" s="6"/>
      <c r="E375" s="7" t="s">
        <v>696</v>
      </c>
      <c r="F375" s="8" t="s">
        <v>697</v>
      </c>
      <c r="G375" s="8" t="s">
        <v>698</v>
      </c>
      <c r="H375" s="6"/>
      <c r="I375" s="19" t="str">
        <f>Tabelle22456[[#This Row],[TITEL]]</f>
        <v>Verkehrs-Club der Schweiz VCS</v>
      </c>
      <c r="J375" s="20" t="str">
        <f t="shared" si="5"/>
        <v>Aarbergergasse 61
Postfach 8676
3001 Bern
vcs@verkehrsclub.ch</v>
      </c>
      <c r="K375" s="19" t="str">
        <f>Tabelle22456[[#This Row],[TITEL]]</f>
        <v>Verkehrs-Club der Schweiz VCS</v>
      </c>
      <c r="L375" s="19" t="str">
        <f>Tabelle22456[[#This Row],[ADRESSE]]</f>
        <v xml:space="preserve">Aarbergergasse 61
Postfach 8676
3001 Bern
</v>
      </c>
      <c r="M375" s="19" t="str">
        <f>CONCATENATE(Tabelle22456[[#This Row],[E-Mail]],"; ")</f>
        <v xml:space="preserve">vcs@verkehrsclub.ch; </v>
      </c>
    </row>
    <row r="376" spans="1:13" ht="38.25" hidden="1">
      <c r="A376" s="6"/>
      <c r="B376" s="6">
        <v>8</v>
      </c>
      <c r="C376" s="6" t="s">
        <v>481</v>
      </c>
      <c r="D376" s="6"/>
      <c r="E376" s="7" t="s">
        <v>1272</v>
      </c>
      <c r="F376" s="6" t="s">
        <v>1073</v>
      </c>
      <c r="G376" s="8" t="s">
        <v>1271</v>
      </c>
      <c r="H376" s="6"/>
      <c r="I376" s="19" t="str">
        <f>Tabelle22456[[#This Row],[TITEL]]</f>
        <v>Wascosa AG</v>
      </c>
      <c r="J376" s="20" t="str">
        <f t="shared" si="5"/>
        <v>Werfestrasse 4
6005 Luzern 
vertrieb@wascosa.ch</v>
      </c>
      <c r="K376" s="19" t="str">
        <f>Tabelle22456[[#This Row],[TITEL]]</f>
        <v>Wascosa AG</v>
      </c>
      <c r="L376" s="19" t="str">
        <f>Tabelle22456[[#This Row],[ADRESSE]]</f>
        <v>Werfestrasse 4
6005 Luzern</v>
      </c>
      <c r="M376" s="19" t="str">
        <f>CONCATENATE(Tabelle22456[[#This Row],[E-Mail]],"; ")</f>
        <v xml:space="preserve">vertrieb@wascosa.ch; </v>
      </c>
    </row>
    <row r="377" spans="1:13" ht="51" hidden="1">
      <c r="A377" s="6"/>
      <c r="B377" s="6">
        <v>8</v>
      </c>
      <c r="C377" s="6" t="s">
        <v>481</v>
      </c>
      <c r="D377" s="6"/>
      <c r="E377" s="7" t="s">
        <v>699</v>
      </c>
      <c r="F377" s="8" t="s">
        <v>700</v>
      </c>
      <c r="G377" s="8" t="s">
        <v>701</v>
      </c>
      <c r="H377" s="6"/>
      <c r="I377" s="19" t="str">
        <f>Tabelle22456[[#This Row],[TITEL]]</f>
        <v>Wettbewerbskommission WEKO</v>
      </c>
      <c r="J377" s="20" t="str">
        <f t="shared" si="5"/>
        <v>Hallwylstrasse 4
3003 Bern
weko@weko.admin.ch</v>
      </c>
      <c r="K377" s="19" t="str">
        <f>Tabelle22456[[#This Row],[TITEL]]</f>
        <v>Wettbewerbskommission WEKO</v>
      </c>
      <c r="L377" s="19" t="str">
        <f>Tabelle22456[[#This Row],[ADRESSE]]</f>
        <v xml:space="preserve">Hallwylstrasse 4
3003 Bern
</v>
      </c>
      <c r="M377" s="19" t="str">
        <f>CONCATENATE(Tabelle22456[[#This Row],[E-Mail]],"; ")</f>
        <v xml:space="preserve">weko@weko.admin.ch; </v>
      </c>
    </row>
    <row r="378" spans="1:13" ht="63.75" hidden="1">
      <c r="A378" s="6"/>
      <c r="B378" s="6">
        <v>8</v>
      </c>
      <c r="C378" s="6" t="s">
        <v>481</v>
      </c>
      <c r="D378" s="6"/>
      <c r="E378" s="7" t="s">
        <v>702</v>
      </c>
      <c r="F378" s="8" t="s">
        <v>703</v>
      </c>
      <c r="G378" s="8" t="s">
        <v>704</v>
      </c>
      <c r="H378" s="6"/>
      <c r="I378" s="19" t="str">
        <f>Tabelle22456[[#This Row],[TITEL]]</f>
        <v>World Wildlife Fund Schweiz WWF</v>
      </c>
      <c r="J378" s="20" t="str">
        <f t="shared" si="5"/>
        <v>Hohlstrasse 110
Postfach
8010 Zürich
service-info@wwf.ch</v>
      </c>
      <c r="K378" s="19" t="str">
        <f>Tabelle22456[[#This Row],[TITEL]]</f>
        <v>World Wildlife Fund Schweiz WWF</v>
      </c>
      <c r="L378" s="19" t="str">
        <f>Tabelle22456[[#This Row],[ADRESSE]]</f>
        <v xml:space="preserve">Hohlstrasse 110
Postfach
8010 Zürich
</v>
      </c>
      <c r="M378" s="19" t="str">
        <f>CONCATENATE(Tabelle22456[[#This Row],[E-Mail]],"; ")</f>
        <v xml:space="preserve">service-info@wwf.ch; </v>
      </c>
    </row>
    <row r="379" spans="1:13" ht="51" hidden="1">
      <c r="A379" s="6"/>
      <c r="B379" s="6">
        <v>8</v>
      </c>
      <c r="C379" s="6" t="s">
        <v>481</v>
      </c>
      <c r="D379" s="6"/>
      <c r="E379" s="7" t="s">
        <v>1074</v>
      </c>
      <c r="F379" s="6" t="s">
        <v>1217</v>
      </c>
      <c r="G379" s="8" t="s">
        <v>1075</v>
      </c>
      <c r="H379" s="6"/>
      <c r="I379" s="19" t="str">
        <f>Tabelle22456[[#This Row],[TITEL]]</f>
        <v>WRS Widmer Rail Services</v>
      </c>
      <c r="J379" s="20" t="str">
        <f t="shared" si="5"/>
        <v>Bachstrasse 3
6362 Stansstad
administration@w-r-s.ch</v>
      </c>
      <c r="K379" s="19" t="str">
        <f>Tabelle22456[[#This Row],[TITEL]]</f>
        <v>WRS Widmer Rail Services</v>
      </c>
      <c r="L379" s="19" t="str">
        <f>Tabelle22456[[#This Row],[ADRESSE]]</f>
        <v xml:space="preserve">Bachstrasse 3
6362 Stansstad
</v>
      </c>
      <c r="M379" s="19" t="str">
        <f>CONCATENATE(Tabelle22456[[#This Row],[E-Mail]],"; ")</f>
        <v xml:space="preserve">administration@w-r-s.ch; </v>
      </c>
    </row>
    <row r="380" spans="1:13" ht="63.75" hidden="1">
      <c r="A380" s="6"/>
      <c r="B380" s="6">
        <v>8</v>
      </c>
      <c r="C380" s="6" t="s">
        <v>481</v>
      </c>
      <c r="D380" s="6"/>
      <c r="E380" s="7" t="s">
        <v>705</v>
      </c>
      <c r="F380" s="8" t="s">
        <v>706</v>
      </c>
      <c r="G380" s="8" t="s">
        <v>1300</v>
      </c>
      <c r="H380" s="10"/>
      <c r="I380" s="19" t="str">
        <f>Tabelle22456[[#This Row],[TITEL]]</f>
        <v>Zentralschweizer Komitee Tiefbahnhof Luzern</v>
      </c>
      <c r="J380" s="20" t="str">
        <f t="shared" si="5"/>
        <v>Postfach 95 
6242 Wauwil
info@komitee-durchgangsbahnhof.ch</v>
      </c>
      <c r="K380" s="19" t="str">
        <f>Tabelle22456[[#This Row],[TITEL]]</f>
        <v>Zentralschweizer Komitee Tiefbahnhof Luzern</v>
      </c>
      <c r="L380" s="19" t="str">
        <f>Tabelle22456[[#This Row],[ADRESSE]]</f>
        <v xml:space="preserve">Postfach 95 
6242 Wauwil
</v>
      </c>
      <c r="M380" s="19" t="str">
        <f>CONCATENATE(Tabelle22456[[#This Row],[E-Mail]],"; ")</f>
        <v xml:space="preserve">info@komitee-durchgangsbahnhof.ch; </v>
      </c>
    </row>
    <row r="381" spans="1:13" ht="63.75" hidden="1">
      <c r="A381" s="16"/>
      <c r="B381" s="16">
        <v>8</v>
      </c>
      <c r="C381" s="16" t="s">
        <v>481</v>
      </c>
      <c r="D381" s="16"/>
      <c r="E381" s="14" t="s">
        <v>707</v>
      </c>
      <c r="F381" s="15" t="s">
        <v>708</v>
      </c>
      <c r="G381" s="15" t="s">
        <v>1315</v>
      </c>
      <c r="H381" s="9" t="s">
        <v>1314</v>
      </c>
      <c r="I381" s="19" t="str">
        <f>Tabelle22456[[#This Row],[TITEL]]</f>
        <v>Zentralschweizer Konferenz des öffentlichen Verkehrs</v>
      </c>
      <c r="J381" s="20" t="str">
        <f t="shared" si="5"/>
        <v>Seidenhofstrasse 2, 
Postfach 4306
6002 Luzern
info@zrk.ch</v>
      </c>
      <c r="K381" s="19" t="str">
        <f>Tabelle22456[[#This Row],[TITEL]]</f>
        <v>Zentralschweizer Konferenz des öffentlichen Verkehrs</v>
      </c>
      <c r="L381" s="19" t="str">
        <f>Tabelle22456[[#This Row],[ADRESSE]]</f>
        <v xml:space="preserve">Seidenhofstrasse 2, 
Postfach 4306
6002 Luzern
</v>
      </c>
      <c r="M381" s="19" t="str">
        <f>CONCATENATE(Tabelle22456[[#This Row],[E-Mail]],"; ")</f>
        <v xml:space="preserve">info@zrk.ch; </v>
      </c>
    </row>
    <row r="382" spans="1:13" ht="51" hidden="1">
      <c r="A382" s="6"/>
      <c r="B382" s="6">
        <v>9</v>
      </c>
      <c r="C382" s="6" t="s">
        <v>779</v>
      </c>
      <c r="D382" s="6"/>
      <c r="E382" s="7" t="s">
        <v>780</v>
      </c>
      <c r="F382" s="8" t="s">
        <v>781</v>
      </c>
      <c r="G382" s="8" t="s">
        <v>827</v>
      </c>
      <c r="H382" s="6"/>
      <c r="I382" s="19" t="str">
        <f>Tabelle22456[[#This Row],[TITEL]]</f>
        <v xml:space="preserve">Ägerisee Schifffahrt  AG
c/o Schifffahrtsgesellschaft Zugersee AG
</v>
      </c>
      <c r="J382" s="20" t="str">
        <f t="shared" si="5"/>
        <v>An der Aa 6
6304 Zug 
info@aegerisee-schifffahrt.ch</v>
      </c>
      <c r="K382" s="19" t="str">
        <f>Tabelle22456[[#This Row],[TITEL]]</f>
        <v xml:space="preserve">Ägerisee Schifffahrt  AG
c/o Schifffahrtsgesellschaft Zugersee AG
</v>
      </c>
      <c r="L382" s="19" t="str">
        <f>Tabelle22456[[#This Row],[ADRESSE]]</f>
        <v xml:space="preserve">An der Aa 6
6304 Zug 
</v>
      </c>
      <c r="M382" s="19" t="str">
        <f>CONCATENATE(Tabelle22456[[#This Row],[E-Mail]],"; ")</f>
        <v xml:space="preserve">info@aegerisee-schifffahrt.ch; </v>
      </c>
    </row>
    <row r="383" spans="1:13" ht="63.75" hidden="1">
      <c r="A383" s="6"/>
      <c r="B383" s="6">
        <v>9</v>
      </c>
      <c r="C383" s="6" t="s">
        <v>779</v>
      </c>
      <c r="D383" s="6"/>
      <c r="E383" s="7" t="s">
        <v>782</v>
      </c>
      <c r="F383" s="8" t="s">
        <v>783</v>
      </c>
      <c r="G383" s="8" t="s">
        <v>828</v>
      </c>
      <c r="H383" s="6"/>
      <c r="I383" s="19" t="str">
        <f>Tabelle22456[[#This Row],[TITEL]]</f>
        <v>Autofähre Vierwaldstättersee</v>
      </c>
      <c r="J383" s="20" t="str">
        <f t="shared" si="5"/>
        <v>Buochserstrasse 52
Postfach 25
6375 Beckenried
info@autofaehre.ch</v>
      </c>
      <c r="K383" s="19" t="str">
        <f>Tabelle22456[[#This Row],[TITEL]]</f>
        <v>Autofähre Vierwaldstättersee</v>
      </c>
      <c r="L383" s="19" t="str">
        <f>Tabelle22456[[#This Row],[ADRESSE]]</f>
        <v xml:space="preserve">Buochserstrasse 52
Postfach 25
6375 Beckenried
</v>
      </c>
      <c r="M383" s="19" t="str">
        <f>CONCATENATE(Tabelle22456[[#This Row],[E-Mail]],"; ")</f>
        <v xml:space="preserve">info@autofaehre.ch; </v>
      </c>
    </row>
    <row r="384" spans="1:13" ht="63.75" hidden="1">
      <c r="A384" s="6"/>
      <c r="B384" s="6">
        <v>9</v>
      </c>
      <c r="C384" s="6" t="s">
        <v>779</v>
      </c>
      <c r="D384" s="6"/>
      <c r="E384" s="7" t="s">
        <v>784</v>
      </c>
      <c r="F384" s="8" t="s">
        <v>785</v>
      </c>
      <c r="G384" s="3" t="s">
        <v>829</v>
      </c>
      <c r="H384" s="6"/>
      <c r="I384" s="19" t="str">
        <f>Tabelle22456[[#This Row],[TITEL]]</f>
        <v>Bielersee-Schifffahrts-Gesellschaft</v>
      </c>
      <c r="J384" s="20" t="str">
        <f t="shared" si="5"/>
        <v>Badhausstrasse 1a
Postfach
2501 Biel/Bienne
info@bielersee.ch</v>
      </c>
      <c r="K384" s="19" t="str">
        <f>Tabelle22456[[#This Row],[TITEL]]</f>
        <v>Bielersee-Schifffahrts-Gesellschaft</v>
      </c>
      <c r="L384" s="19" t="str">
        <f>Tabelle22456[[#This Row],[ADRESSE]]</f>
        <v xml:space="preserve">Badhausstrasse 1a
Postfach
2501 Biel/Bienne
</v>
      </c>
      <c r="M384" s="19" t="str">
        <f>CONCATENATE(Tabelle22456[[#This Row],[E-Mail]],"; ")</f>
        <v xml:space="preserve">info@bielersee.ch; </v>
      </c>
    </row>
    <row r="385" spans="1:13" ht="63.75" hidden="1">
      <c r="A385" s="6"/>
      <c r="B385" s="6">
        <v>9</v>
      </c>
      <c r="C385" s="6" t="s">
        <v>779</v>
      </c>
      <c r="D385" s="6"/>
      <c r="E385" s="7" t="s">
        <v>786</v>
      </c>
      <c r="F385" s="8" t="s">
        <v>787</v>
      </c>
      <c r="G385" s="8" t="s">
        <v>830</v>
      </c>
      <c r="H385" s="6"/>
      <c r="I385" s="19" t="str">
        <f>Tabelle22456[[#This Row],[TITEL]]</f>
        <v xml:space="preserve">BLS AG
Schifffahrt Berner Oberland
</v>
      </c>
      <c r="J385" s="20" t="str">
        <f t="shared" si="5"/>
        <v>Lachenweg 19
Postfach
3601 Thun
schiff@bls.ch</v>
      </c>
      <c r="K385" s="19" t="str">
        <f>Tabelle22456[[#This Row],[TITEL]]</f>
        <v xml:space="preserve">BLS AG
Schifffahrt Berner Oberland
</v>
      </c>
      <c r="L385" s="19" t="str">
        <f>Tabelle22456[[#This Row],[ADRESSE]]</f>
        <v xml:space="preserve">Lachenweg 19
Postfach
3601 Thun
</v>
      </c>
      <c r="M385" s="19" t="str">
        <f>CONCATENATE(Tabelle22456[[#This Row],[E-Mail]],"; ")</f>
        <v xml:space="preserve">schiff@bls.ch; </v>
      </c>
    </row>
    <row r="386" spans="1:13" ht="76.5" hidden="1">
      <c r="A386" s="6"/>
      <c r="B386" s="6">
        <v>9</v>
      </c>
      <c r="C386" s="6" t="s">
        <v>779</v>
      </c>
      <c r="D386" s="6"/>
      <c r="E386" s="7" t="s">
        <v>788</v>
      </c>
      <c r="F386" s="8" t="s">
        <v>789</v>
      </c>
      <c r="G386" s="8" t="s">
        <v>831</v>
      </c>
      <c r="H386" s="6"/>
      <c r="I386" s="19" t="str">
        <f>Tabelle22456[[#This Row],[TITEL]]</f>
        <v>Compagnie de Navigation sur le lac de Joux</v>
      </c>
      <c r="J386" s="20" t="str">
        <f t="shared" si="5"/>
        <v>p.A. Monsieur C. Golay
Président et chef d’exploitation
1343 Les Charbonnières
lepetitmarche@bluewin.ch</v>
      </c>
      <c r="K386" s="19" t="str">
        <f>Tabelle22456[[#This Row],[TITEL]]</f>
        <v>Compagnie de Navigation sur le lac de Joux</v>
      </c>
      <c r="L386" s="19" t="str">
        <f>Tabelle22456[[#This Row],[ADRESSE]]</f>
        <v xml:space="preserve">p.A. Monsieur C. Golay
Président et chef d’exploitation
1343 Les Charbonnières
</v>
      </c>
      <c r="M386" s="19" t="str">
        <f>CONCATENATE(Tabelle22456[[#This Row],[E-Mail]],"; ")</f>
        <v xml:space="preserve">lepetitmarche@bluewin.ch; </v>
      </c>
    </row>
    <row r="387" spans="1:13" ht="51" hidden="1">
      <c r="A387" s="6"/>
      <c r="B387" s="6">
        <v>9</v>
      </c>
      <c r="C387" s="6" t="s">
        <v>779</v>
      </c>
      <c r="D387" s="6"/>
      <c r="E387" s="7" t="s">
        <v>1076</v>
      </c>
      <c r="F387" s="6" t="s">
        <v>1077</v>
      </c>
      <c r="G387" s="8" t="s">
        <v>265</v>
      </c>
      <c r="H387" s="6"/>
      <c r="I387" s="19" t="str">
        <f>Tabelle22456[[#This Row],[TITEL]]</f>
        <v>Compagnie Générale de Navigation sur le lac Léman CGN SA</v>
      </c>
      <c r="J387" s="20" t="str">
        <f t="shared" ref="J387:J450" si="6">CONCATENATE(F387," 
",G387)</f>
        <v>Avenue de Rhodanie 17
Case Postale 390 
1001 Lausanne 
info@cgn.ch</v>
      </c>
      <c r="K387" s="19" t="str">
        <f>Tabelle22456[[#This Row],[TITEL]]</f>
        <v>Compagnie Générale de Navigation sur le lac Léman CGN SA</v>
      </c>
      <c r="L387" s="19" t="str">
        <f>Tabelle22456[[#This Row],[ADRESSE]]</f>
        <v>Avenue de Rhodanie 17
Case Postale 390 
1001 Lausanne</v>
      </c>
      <c r="M387" s="19" t="str">
        <f>CONCATENATE(Tabelle22456[[#This Row],[E-Mail]],"; ")</f>
        <v xml:space="preserve">info@cgn.ch; </v>
      </c>
    </row>
    <row r="388" spans="1:13" ht="51" hidden="1">
      <c r="A388" s="6"/>
      <c r="B388" s="6">
        <v>9</v>
      </c>
      <c r="C388" s="6" t="s">
        <v>779</v>
      </c>
      <c r="D388" s="6"/>
      <c r="E388" s="7" t="s">
        <v>790</v>
      </c>
      <c r="F388" s="8" t="s">
        <v>791</v>
      </c>
      <c r="G388" s="13" t="s">
        <v>832</v>
      </c>
      <c r="H388" s="6"/>
      <c r="I388" s="19" t="str">
        <f>Tabelle22456[[#This Row],[TITEL]]</f>
        <v xml:space="preserve">Franz Weiss-Wacker
Bootsvermietung Sarnen
</v>
      </c>
      <c r="J388" s="20" t="str">
        <f t="shared" si="6"/>
        <v>Untere Balgenstrasse 15
6062 Wilen bei Sarnen
info@ms-seestern.ch</v>
      </c>
      <c r="K388" s="19" t="str">
        <f>Tabelle22456[[#This Row],[TITEL]]</f>
        <v xml:space="preserve">Franz Weiss-Wacker
Bootsvermietung Sarnen
</v>
      </c>
      <c r="L388" s="19" t="str">
        <f>Tabelle22456[[#This Row],[ADRESSE]]</f>
        <v xml:space="preserve">Untere Balgenstrasse 15
6062 Wilen bei Sarnen
</v>
      </c>
      <c r="M388" s="19" t="str">
        <f>CONCATENATE(Tabelle22456[[#This Row],[E-Mail]],"; ")</f>
        <v xml:space="preserve">info@ms-seestern.ch; </v>
      </c>
    </row>
    <row r="389" spans="1:13" ht="76.5" hidden="1">
      <c r="A389" s="6"/>
      <c r="B389" s="6">
        <v>9</v>
      </c>
      <c r="C389" s="6" t="s">
        <v>779</v>
      </c>
      <c r="D389" s="6"/>
      <c r="E389" s="7" t="s">
        <v>792</v>
      </c>
      <c r="F389" s="8" t="s">
        <v>793</v>
      </c>
      <c r="G389" s="13" t="s">
        <v>833</v>
      </c>
      <c r="H389" s="6"/>
      <c r="I389" s="19" t="str">
        <f>Tabelle22456[[#This Row],[TITEL]]</f>
        <v xml:space="preserve">Gemeindeverwaltung Sils i.E./Segl.
Gemeindevorstand
</v>
      </c>
      <c r="J389" s="20" t="str">
        <f t="shared" si="6"/>
        <v>Chesa Comünela 
Via da Marias 93
7514 Sils Maria
silsersee.schifffahrt@gmail.com</v>
      </c>
      <c r="K389" s="19" t="str">
        <f>Tabelle22456[[#This Row],[TITEL]]</f>
        <v xml:space="preserve">Gemeindeverwaltung Sils i.E./Segl.
Gemeindevorstand
</v>
      </c>
      <c r="L389" s="19" t="str">
        <f>Tabelle22456[[#This Row],[ADRESSE]]</f>
        <v xml:space="preserve">Chesa Comünela 
Via da Marias 93
7514 Sils Maria
</v>
      </c>
      <c r="M389" s="19" t="str">
        <f>CONCATENATE(Tabelle22456[[#This Row],[E-Mail]],"; ")</f>
        <v xml:space="preserve">silsersee.schifffahrt@gmail.com; </v>
      </c>
    </row>
    <row r="390" spans="1:13" ht="63.75" hidden="1">
      <c r="A390" s="6"/>
      <c r="B390" s="6">
        <v>9</v>
      </c>
      <c r="C390" s="6" t="s">
        <v>779</v>
      </c>
      <c r="D390" s="6"/>
      <c r="E390" s="7" t="s">
        <v>794</v>
      </c>
      <c r="F390" s="8" t="s">
        <v>795</v>
      </c>
      <c r="G390" s="4" t="s">
        <v>834</v>
      </c>
      <c r="H390" s="6"/>
      <c r="I390" s="19" t="str">
        <f>Tabelle22456[[#This Row],[TITEL]]</f>
        <v>Navigation sur le lac des Brenets</v>
      </c>
      <c r="J390" s="20" t="str">
        <f t="shared" si="6"/>
        <v>Monsieur J.-C. Durig
Le Pré-du-Lac 30
2416 Les Brenets
info@nlb.ch</v>
      </c>
      <c r="K390" s="19" t="str">
        <f>Tabelle22456[[#This Row],[TITEL]]</f>
        <v>Navigation sur le lac des Brenets</v>
      </c>
      <c r="L390" s="19" t="str">
        <f>Tabelle22456[[#This Row],[ADRESSE]]</f>
        <v xml:space="preserve">Monsieur J.-C. Durig
Le Pré-du-Lac 30
2416 Les Brenets
</v>
      </c>
      <c r="M390" s="19" t="str">
        <f>CONCATENATE(Tabelle22456[[#This Row],[E-Mail]],"; ")</f>
        <v xml:space="preserve">info@nlb.ch; </v>
      </c>
    </row>
    <row r="391" spans="1:13" ht="51" hidden="1">
      <c r="A391" s="6"/>
      <c r="B391" s="6">
        <v>9</v>
      </c>
      <c r="C391" s="6" t="s">
        <v>779</v>
      </c>
      <c r="D391" s="6"/>
      <c r="E391" s="7" t="s">
        <v>796</v>
      </c>
      <c r="F391" s="8" t="s">
        <v>835</v>
      </c>
      <c r="G391" s="13" t="s">
        <v>366</v>
      </c>
      <c r="H391" s="6"/>
      <c r="I391" s="19" t="str">
        <f>Tabelle22456[[#This Row],[TITEL]]</f>
        <v xml:space="preserve">Navigazione Lago Maggiore
Scalo di Locarno
</v>
      </c>
      <c r="J391" s="20" t="str">
        <f t="shared" si="6"/>
        <v>Lungolago Guiseppe Motta
6600 Locarno
info@lakelugano.ch</v>
      </c>
      <c r="K391" s="19" t="str">
        <f>Tabelle22456[[#This Row],[TITEL]]</f>
        <v xml:space="preserve">Navigazione Lago Maggiore
Scalo di Locarno
</v>
      </c>
      <c r="L391" s="19" t="str">
        <f>Tabelle22456[[#This Row],[ADRESSE]]</f>
        <v xml:space="preserve">Lungolago Guiseppe Motta
6600 Locarno
</v>
      </c>
      <c r="M391" s="19" t="str">
        <f>CONCATENATE(Tabelle22456[[#This Row],[E-Mail]],"; ")</f>
        <v xml:space="preserve">info@lakelugano.ch; </v>
      </c>
    </row>
    <row r="392" spans="1:13" ht="51" hidden="1">
      <c r="A392" s="6"/>
      <c r="B392" s="6">
        <v>9</v>
      </c>
      <c r="C392" s="6" t="s">
        <v>779</v>
      </c>
      <c r="D392" s="6"/>
      <c r="E392" s="7" t="s">
        <v>349</v>
      </c>
      <c r="F392" s="6" t="s">
        <v>1078</v>
      </c>
      <c r="G392" s="12" t="s">
        <v>350</v>
      </c>
      <c r="H392" s="6"/>
      <c r="I392" s="19" t="str">
        <f>Tabelle22456[[#This Row],[TITEL]]</f>
        <v>SBS Schifffahrt AG</v>
      </c>
      <c r="J392" s="20" t="str">
        <f t="shared" si="6"/>
        <v>Friedrichshafnerstrasse 55a
Postfach 77
8590 Romanshorn 
info@sbsag.ch</v>
      </c>
      <c r="K392" s="19" t="str">
        <f>Tabelle22456[[#This Row],[TITEL]]</f>
        <v>SBS Schifffahrt AG</v>
      </c>
      <c r="L392" s="19" t="str">
        <f>Tabelle22456[[#This Row],[ADRESSE]]</f>
        <v>Friedrichshafnerstrasse 55a
Postfach 77
8590 Romanshorn</v>
      </c>
      <c r="M392" s="19" t="str">
        <f>CONCATENATE(Tabelle22456[[#This Row],[E-Mail]],"; ")</f>
        <v xml:space="preserve">info@sbsag.ch; </v>
      </c>
    </row>
    <row r="393" spans="1:13" ht="63.75" hidden="1">
      <c r="A393" s="6"/>
      <c r="B393" s="6">
        <v>9</v>
      </c>
      <c r="C393" s="6" t="s">
        <v>779</v>
      </c>
      <c r="D393" s="6"/>
      <c r="E393" s="7" t="s">
        <v>797</v>
      </c>
      <c r="F393" s="8" t="s">
        <v>798</v>
      </c>
      <c r="G393" s="13" t="s">
        <v>836</v>
      </c>
      <c r="H393" s="6"/>
      <c r="I393" s="19" t="str">
        <f>Tabelle22456[[#This Row],[TITEL]]</f>
        <v xml:space="preserve">Schifffahrtsgenossenschaft Greifensee
Verwaltung Schifflände
</v>
      </c>
      <c r="J393" s="20" t="str">
        <f t="shared" si="6"/>
        <v>Seestrasse 35
Postfach 17
8124 Maur
see@sgg-greifensee.ch</v>
      </c>
      <c r="K393" s="19" t="str">
        <f>Tabelle22456[[#This Row],[TITEL]]</f>
        <v xml:space="preserve">Schifffahrtsgenossenschaft Greifensee
Verwaltung Schifflände
</v>
      </c>
      <c r="L393" s="19" t="str">
        <f>Tabelle22456[[#This Row],[ADRESSE]]</f>
        <v xml:space="preserve">Seestrasse 35
Postfach 17
8124 Maur
</v>
      </c>
      <c r="M393" s="19" t="str">
        <f>CONCATENATE(Tabelle22456[[#This Row],[E-Mail]],"; ")</f>
        <v xml:space="preserve">see@sgg-greifensee.ch; </v>
      </c>
    </row>
    <row r="394" spans="1:13" ht="51" hidden="1">
      <c r="A394" s="6"/>
      <c r="B394" s="6">
        <v>9</v>
      </c>
      <c r="C394" s="6" t="s">
        <v>779</v>
      </c>
      <c r="D394" s="6"/>
      <c r="E394" s="7" t="s">
        <v>1079</v>
      </c>
      <c r="F394" s="6" t="s">
        <v>1080</v>
      </c>
      <c r="G394" s="12" t="s">
        <v>357</v>
      </c>
      <c r="H394" s="6"/>
      <c r="I394" s="19" t="str">
        <f>Tabelle22456[[#This Row],[TITEL]]</f>
        <v>Schifffahrtsgesellschaft des Vierwaldstätterseees</v>
      </c>
      <c r="J394" s="20" t="str">
        <f t="shared" si="6"/>
        <v>Werftestrasse 5
Postfach
6002 Luzern 
info@lakelucerne.ch</v>
      </c>
      <c r="K394" s="19" t="str">
        <f>Tabelle22456[[#This Row],[TITEL]]</f>
        <v>Schifffahrtsgesellschaft des Vierwaldstätterseees</v>
      </c>
      <c r="L394" s="19" t="str">
        <f>Tabelle22456[[#This Row],[ADRESSE]]</f>
        <v>Werftestrasse 5
Postfach
6002 Luzern</v>
      </c>
      <c r="M394" s="19" t="str">
        <f>CONCATENATE(Tabelle22456[[#This Row],[E-Mail]],"; ")</f>
        <v xml:space="preserve">info@lakelucerne.ch; </v>
      </c>
    </row>
    <row r="395" spans="1:13" ht="63.75" hidden="1">
      <c r="A395" s="6"/>
      <c r="B395" s="6">
        <v>9</v>
      </c>
      <c r="C395" s="6" t="s">
        <v>779</v>
      </c>
      <c r="D395" s="6"/>
      <c r="E395" s="7" t="s">
        <v>799</v>
      </c>
      <c r="F395" s="8" t="s">
        <v>800</v>
      </c>
      <c r="G395" s="8" t="s">
        <v>837</v>
      </c>
      <c r="H395" s="6"/>
      <c r="I395" s="19" t="str">
        <f>Tabelle22456[[#This Row],[TITEL]]</f>
        <v>Schifffahrtsgesellschaft Hallwilersee</v>
      </c>
      <c r="J395" s="20" t="str">
        <f t="shared" si="6"/>
        <v>Delphinstrasse 28
5616 Meisterschwanden
info@schifffahrt-hallwilersee.ch</v>
      </c>
      <c r="K395" s="19" t="str">
        <f>Tabelle22456[[#This Row],[TITEL]]</f>
        <v>Schifffahrtsgesellschaft Hallwilersee</v>
      </c>
      <c r="L395" s="19" t="str">
        <f>Tabelle22456[[#This Row],[ADRESSE]]</f>
        <v xml:space="preserve">Delphinstrasse 28
5616 Meisterschwanden
</v>
      </c>
      <c r="M395" s="19" t="str">
        <f>CONCATENATE(Tabelle22456[[#This Row],[E-Mail]],"; ")</f>
        <v xml:space="preserve">info@schifffahrt-hallwilersee.ch; </v>
      </c>
    </row>
    <row r="396" spans="1:13" ht="51" hidden="1">
      <c r="A396" s="6"/>
      <c r="B396" s="6">
        <v>9</v>
      </c>
      <c r="C396" s="6" t="s">
        <v>779</v>
      </c>
      <c r="D396" s="6"/>
      <c r="E396" s="7" t="s">
        <v>801</v>
      </c>
      <c r="F396" s="8" t="s">
        <v>802</v>
      </c>
      <c r="G396" s="8" t="s">
        <v>838</v>
      </c>
      <c r="H396" s="6"/>
      <c r="I396" s="19" t="str">
        <f>Tabelle22456[[#This Row],[TITEL]]</f>
        <v>Schifffahrtsgesellschaft Zugersee AG</v>
      </c>
      <c r="J396" s="20" t="str">
        <f t="shared" si="6"/>
        <v>An der Aa 6
6304 Zug
info@zugersee-schifffahrt.ch</v>
      </c>
      <c r="K396" s="19" t="str">
        <f>Tabelle22456[[#This Row],[TITEL]]</f>
        <v>Schifffahrtsgesellschaft Zugersee AG</v>
      </c>
      <c r="L396" s="19" t="str">
        <f>Tabelle22456[[#This Row],[ADRESSE]]</f>
        <v xml:space="preserve">An der Aa 6
6304 Zug
</v>
      </c>
      <c r="M396" s="19" t="str">
        <f>CONCATENATE(Tabelle22456[[#This Row],[E-Mail]],"; ")</f>
        <v xml:space="preserve">info@zugersee-schifffahrt.ch; </v>
      </c>
    </row>
    <row r="397" spans="1:13" ht="51" hidden="1">
      <c r="A397" s="6"/>
      <c r="B397" s="6">
        <v>9</v>
      </c>
      <c r="C397" s="6" t="s">
        <v>779</v>
      </c>
      <c r="D397" s="6"/>
      <c r="E397" s="7" t="s">
        <v>803</v>
      </c>
      <c r="F397" s="8" t="s">
        <v>804</v>
      </c>
      <c r="G397" s="13" t="s">
        <v>839</v>
      </c>
      <c r="H397" s="6"/>
      <c r="I397" s="19" t="str">
        <f>Tabelle22456[[#This Row],[TITEL]]</f>
        <v>Schiffsbetrieb Walensee AG</v>
      </c>
      <c r="J397" s="20" t="str">
        <f t="shared" si="6"/>
        <v>Gostenstrasse 11
8882 Unterterzen
info@walenseeschiff.ch</v>
      </c>
      <c r="K397" s="19" t="str">
        <f>Tabelle22456[[#This Row],[TITEL]]</f>
        <v>Schiffsbetrieb Walensee AG</v>
      </c>
      <c r="L397" s="19" t="str">
        <f>Tabelle22456[[#This Row],[ADRESSE]]</f>
        <v xml:space="preserve">Gostenstrasse 11
8882 Unterterzen
</v>
      </c>
      <c r="M397" s="19" t="str">
        <f>CONCATENATE(Tabelle22456[[#This Row],[E-Mail]],"; ")</f>
        <v xml:space="preserve">info@walenseeschiff.ch; </v>
      </c>
    </row>
    <row r="398" spans="1:13" ht="51" hidden="1">
      <c r="A398" s="6"/>
      <c r="B398" s="6">
        <v>9</v>
      </c>
      <c r="C398" s="6" t="s">
        <v>779</v>
      </c>
      <c r="D398" s="6"/>
      <c r="E398" s="7" t="s">
        <v>1253</v>
      </c>
      <c r="F398" s="6" t="s">
        <v>1329</v>
      </c>
      <c r="G398" s="13" t="s">
        <v>350</v>
      </c>
      <c r="H398" s="6"/>
      <c r="I398" s="19" t="str">
        <f>Tabelle22456[[#This Row],[TITEL]]</f>
        <v>Schweizerische Bodensee-Schifffahrt AG SBS</v>
      </c>
      <c r="J398" s="20" t="str">
        <f t="shared" si="6"/>
        <v>Friedrichshafnerstrasse 55
8590 Romanshorn
info@sbsag.ch</v>
      </c>
      <c r="K398" s="19" t="str">
        <f>Tabelle22456[[#This Row],[TITEL]]</f>
        <v>Schweizerische Bodensee-Schifffahrt AG SBS</v>
      </c>
      <c r="L398" s="19" t="str">
        <f>Tabelle22456[[#This Row],[ADRESSE]]</f>
        <v xml:space="preserve">Friedrichshafnerstrasse 55
8590 Romanshorn
</v>
      </c>
      <c r="M398" s="19" t="str">
        <f>CONCATENATE(Tabelle22456[[#This Row],[E-Mail]],"; ")</f>
        <v xml:space="preserve">info@sbsag.ch; </v>
      </c>
    </row>
    <row r="399" spans="1:13" ht="51" hidden="1">
      <c r="A399" s="6"/>
      <c r="B399" s="6">
        <v>9</v>
      </c>
      <c r="C399" s="6" t="s">
        <v>779</v>
      </c>
      <c r="D399" s="6"/>
      <c r="E399" s="7" t="s">
        <v>805</v>
      </c>
      <c r="F399" s="8" t="s">
        <v>806</v>
      </c>
      <c r="G399" s="13" t="s">
        <v>840</v>
      </c>
      <c r="H399" s="6"/>
      <c r="I399" s="19" t="str">
        <f>Tabelle22456[[#This Row],[TITEL]]</f>
        <v>Schweizerische Schifffahrtsgesellschaft Untersee und Rhein</v>
      </c>
      <c r="J399" s="20" t="str">
        <f t="shared" si="6"/>
        <v>Freier Platz 8
8200 Schaffhausen
info@urh.ch</v>
      </c>
      <c r="K399" s="19" t="str">
        <f>Tabelle22456[[#This Row],[TITEL]]</f>
        <v>Schweizerische Schifffahrtsgesellschaft Untersee und Rhein</v>
      </c>
      <c r="L399" s="19" t="str">
        <f>Tabelle22456[[#This Row],[ADRESSE]]</f>
        <v xml:space="preserve">Freier Platz 8
8200 Schaffhausen
</v>
      </c>
      <c r="M399" s="19" t="str">
        <f>CONCATENATE(Tabelle22456[[#This Row],[E-Mail]],"; ")</f>
        <v xml:space="preserve">info@urh.ch; </v>
      </c>
    </row>
    <row r="400" spans="1:13" ht="51" hidden="1">
      <c r="A400" s="6"/>
      <c r="B400" s="6">
        <v>9</v>
      </c>
      <c r="C400" s="6" t="s">
        <v>779</v>
      </c>
      <c r="D400" s="6"/>
      <c r="E400" s="7" t="s">
        <v>807</v>
      </c>
      <c r="F400" s="8" t="s">
        <v>808</v>
      </c>
      <c r="G400" s="8" t="s">
        <v>366</v>
      </c>
      <c r="H400" s="6"/>
      <c r="I400" s="19" t="str">
        <f>Tabelle22456[[#This Row],[TITEL]]</f>
        <v>Società Navigazione del Lago di Lugano</v>
      </c>
      <c r="J400" s="20" t="str">
        <f t="shared" si="6"/>
        <v>Viale Castagnola 12
6906 Lugano
info@lakelugano.ch</v>
      </c>
      <c r="K400" s="19" t="str">
        <f>Tabelle22456[[#This Row],[TITEL]]</f>
        <v>Società Navigazione del Lago di Lugano</v>
      </c>
      <c r="L400" s="19" t="str">
        <f>Tabelle22456[[#This Row],[ADRESSE]]</f>
        <v xml:space="preserve">Viale Castagnola 12
6906 Lugano
</v>
      </c>
      <c r="M400" s="19" t="str">
        <f>CONCATENATE(Tabelle22456[[#This Row],[E-Mail]],"; ")</f>
        <v xml:space="preserve">info@lakelugano.ch; </v>
      </c>
    </row>
    <row r="401" spans="1:13" ht="51" hidden="1">
      <c r="A401" s="6"/>
      <c r="B401" s="6">
        <v>9</v>
      </c>
      <c r="C401" s="6" t="s">
        <v>779</v>
      </c>
      <c r="D401" s="6"/>
      <c r="E401" s="7" t="s">
        <v>1281</v>
      </c>
      <c r="F401" s="8" t="s">
        <v>809</v>
      </c>
      <c r="G401" s="8" t="s">
        <v>1282</v>
      </c>
      <c r="H401" s="6"/>
      <c r="I401" s="19" t="str">
        <f>Tabelle22456[[#This Row],[TITEL]]</f>
        <v>LNM Navigation SA</v>
      </c>
      <c r="J401" s="20" t="str">
        <f t="shared" si="6"/>
        <v>Case postale 3128
2001 Neuchâtel
info@lnm.ch</v>
      </c>
      <c r="K401" s="19" t="str">
        <f>Tabelle22456[[#This Row],[TITEL]]</f>
        <v>LNM Navigation SA</v>
      </c>
      <c r="L401" s="19" t="str">
        <f>Tabelle22456[[#This Row],[ADRESSE]]</f>
        <v xml:space="preserve">Case postale 3128
2001 Neuchâtel
</v>
      </c>
      <c r="M401" s="19" t="str">
        <f>CONCATENATE(Tabelle22456[[#This Row],[E-Mail]],"; ")</f>
        <v xml:space="preserve">info@lnm.ch; </v>
      </c>
    </row>
    <row r="402" spans="1:13" ht="63.75" hidden="1">
      <c r="A402" s="6"/>
      <c r="B402" s="6">
        <v>9</v>
      </c>
      <c r="C402" s="6" t="s">
        <v>779</v>
      </c>
      <c r="D402" s="6"/>
      <c r="E402" s="7" t="s">
        <v>810</v>
      </c>
      <c r="F402" s="8" t="s">
        <v>811</v>
      </c>
      <c r="G402" s="8" t="s">
        <v>841</v>
      </c>
      <c r="H402" s="6"/>
      <c r="I402" s="19" t="str">
        <f>Tabelle22456[[#This Row],[TITEL]]</f>
        <v xml:space="preserve">Société des Mouettes Genevoises
Navigation
</v>
      </c>
      <c r="J402" s="20" t="str">
        <f t="shared" si="6"/>
        <v>Quai du Mont Blanc 8
1201 Genève
info@mouettesgenevoises.ch</v>
      </c>
      <c r="K402" s="19" t="str">
        <f>Tabelle22456[[#This Row],[TITEL]]</f>
        <v xml:space="preserve">Société des Mouettes Genevoises
Navigation
</v>
      </c>
      <c r="L402" s="19" t="str">
        <f>Tabelle22456[[#This Row],[ADRESSE]]</f>
        <v xml:space="preserve">Quai du Mont Blanc 8
1201 Genève
</v>
      </c>
      <c r="M402" s="19" t="str">
        <f>CONCATENATE(Tabelle22456[[#This Row],[E-Mail]],"; ")</f>
        <v xml:space="preserve">info@mouettesgenevoises.ch; </v>
      </c>
    </row>
    <row r="403" spans="1:13" ht="63.75" hidden="1">
      <c r="A403" s="6"/>
      <c r="B403" s="6">
        <v>9</v>
      </c>
      <c r="C403" s="6" t="s">
        <v>779</v>
      </c>
      <c r="D403" s="6"/>
      <c r="E403" s="7" t="s">
        <v>812</v>
      </c>
      <c r="F403" s="8" t="s">
        <v>813</v>
      </c>
      <c r="G403" s="8" t="s">
        <v>842</v>
      </c>
      <c r="H403" s="6"/>
      <c r="I403" s="19" t="str">
        <f>Tabelle22456[[#This Row],[TITEL]]</f>
        <v>Zürichseefähre Horgen – Meilen AG</v>
      </c>
      <c r="J403" s="20" t="str">
        <f t="shared" si="6"/>
        <v>Feldgüetliweg 78
Postfach 31
8706 Meilen
info@faehre.ch</v>
      </c>
      <c r="K403" s="19" t="str">
        <f>Tabelle22456[[#This Row],[TITEL]]</f>
        <v>Zürichseefähre Horgen – Meilen AG</v>
      </c>
      <c r="L403" s="19" t="str">
        <f>Tabelle22456[[#This Row],[ADRESSE]]</f>
        <v xml:space="preserve">Feldgüetliweg 78
Postfach 31
8706 Meilen
</v>
      </c>
      <c r="M403" s="19" t="str">
        <f>CONCATENATE(Tabelle22456[[#This Row],[E-Mail]],"; ")</f>
        <v xml:space="preserve">info@faehre.ch; </v>
      </c>
    </row>
    <row r="404" spans="1:13" ht="63.75" hidden="1">
      <c r="A404" s="6"/>
      <c r="B404" s="6">
        <v>9</v>
      </c>
      <c r="C404" s="6" t="s">
        <v>779</v>
      </c>
      <c r="D404" s="6"/>
      <c r="E404" s="7" t="s">
        <v>1081</v>
      </c>
      <c r="F404" s="6" t="s">
        <v>439</v>
      </c>
      <c r="G404" s="8" t="s">
        <v>440</v>
      </c>
      <c r="H404" s="6"/>
      <c r="I404" s="19" t="str">
        <f>Tabelle22456[[#This Row],[TITEL]]</f>
        <v>Zürichsee-Schifffahrtsgesellschaft</v>
      </c>
      <c r="J404" s="20" t="str">
        <f t="shared" si="6"/>
        <v>Mythenquai 333
Postfach 624
8038 Zürich
ahoi@zsg.ch</v>
      </c>
      <c r="K404" s="19" t="str">
        <f>Tabelle22456[[#This Row],[TITEL]]</f>
        <v>Zürichsee-Schifffahrtsgesellschaft</v>
      </c>
      <c r="L404" s="19" t="str">
        <f>Tabelle22456[[#This Row],[ADRESSE]]</f>
        <v xml:space="preserve">Mythenquai 333
Postfach 624
8038 Zürich
</v>
      </c>
      <c r="M404" s="19" t="str">
        <f>CONCATENATE(Tabelle22456[[#This Row],[E-Mail]],"; ")</f>
        <v xml:space="preserve">ahoi@zsg.ch; </v>
      </c>
    </row>
    <row r="405" spans="1:13" ht="51" hidden="1">
      <c r="A405" s="6"/>
      <c r="B405" s="6">
        <v>10</v>
      </c>
      <c r="C405" s="6" t="s">
        <v>709</v>
      </c>
      <c r="D405" s="6"/>
      <c r="E405" s="7" t="s">
        <v>710</v>
      </c>
      <c r="F405" s="8" t="s">
        <v>711</v>
      </c>
      <c r="G405" s="8" t="s">
        <v>712</v>
      </c>
      <c r="H405" s="6"/>
      <c r="I405" s="19" t="str">
        <f>Tabelle22456[[#This Row],[TITEL]]</f>
        <v>Amt für Strassen- und Schiffsverkehr Uri</v>
      </c>
      <c r="J405" s="20" t="str">
        <f t="shared" si="6"/>
        <v xml:space="preserve">Gotthardstrasse 77a
6460 Altdorf
assv@ur.ch </v>
      </c>
      <c r="K405" s="19" t="str">
        <f>Tabelle22456[[#This Row],[TITEL]]</f>
        <v>Amt für Strassen- und Schiffsverkehr Uri</v>
      </c>
      <c r="L405" s="19" t="str">
        <f>Tabelle22456[[#This Row],[ADRESSE]]</f>
        <v xml:space="preserve">Gotthardstrasse 77a
6460 Altdorf
</v>
      </c>
      <c r="M405" s="19" t="str">
        <f>CONCATENATE(Tabelle22456[[#This Row],[E-Mail]],"; ")</f>
        <v xml:space="preserve">assv@ur.ch ; </v>
      </c>
    </row>
    <row r="406" spans="1:13" ht="51" hidden="1">
      <c r="A406" s="6"/>
      <c r="B406" s="6">
        <v>10</v>
      </c>
      <c r="C406" s="6" t="s">
        <v>709</v>
      </c>
      <c r="D406" s="6"/>
      <c r="E406" s="7" t="s">
        <v>713</v>
      </c>
      <c r="F406" s="8" t="s">
        <v>714</v>
      </c>
      <c r="G406" s="8" t="s">
        <v>715</v>
      </c>
      <c r="H406" s="6"/>
      <c r="I406" s="19" t="str">
        <f>Tabelle22456[[#This Row],[TITEL]]</f>
        <v>Kantonspolizei Rheinpolizei</v>
      </c>
      <c r="J406" s="20" t="str">
        <f t="shared" si="6"/>
        <v>Unterer Rheinweg 24
4058 Basel 
rheinpolizei@jsd.bs.ch</v>
      </c>
      <c r="K406" s="19" t="str">
        <f>Tabelle22456[[#This Row],[TITEL]]</f>
        <v>Kantonspolizei Rheinpolizei</v>
      </c>
      <c r="L406" s="19" t="str">
        <f>Tabelle22456[[#This Row],[ADRESSE]]</f>
        <v xml:space="preserve">Unterer Rheinweg 24
4058 Basel 
</v>
      </c>
      <c r="M406" s="19" t="str">
        <f>CONCATENATE(Tabelle22456[[#This Row],[E-Mail]],"; ")</f>
        <v xml:space="preserve">rheinpolizei@jsd.bs.ch; </v>
      </c>
    </row>
    <row r="407" spans="1:13" ht="51" hidden="1">
      <c r="A407" s="6"/>
      <c r="B407" s="6">
        <v>10</v>
      </c>
      <c r="C407" s="6" t="s">
        <v>709</v>
      </c>
      <c r="D407" s="6"/>
      <c r="E407" s="7" t="s">
        <v>716</v>
      </c>
      <c r="F407" s="8" t="s">
        <v>717</v>
      </c>
      <c r="G407" s="8" t="s">
        <v>718</v>
      </c>
      <c r="H407" s="6"/>
      <c r="I407" s="19" t="str">
        <f>Tabelle22456[[#This Row],[TITEL]]</f>
        <v>Motorfahrzeugkontrolle Solothurn</v>
      </c>
      <c r="J407" s="20" t="str">
        <f t="shared" si="6"/>
        <v>Postfach
4512 Bellach
mfk@mfk.so.ch</v>
      </c>
      <c r="K407" s="19" t="str">
        <f>Tabelle22456[[#This Row],[TITEL]]</f>
        <v>Motorfahrzeugkontrolle Solothurn</v>
      </c>
      <c r="L407" s="19" t="str">
        <f>Tabelle22456[[#This Row],[ADRESSE]]</f>
        <v xml:space="preserve">Postfach
4512 Bellach
</v>
      </c>
      <c r="M407" s="19" t="str">
        <f>CONCATENATE(Tabelle22456[[#This Row],[E-Mail]],"; ")</f>
        <v xml:space="preserve">mfk@mfk.so.ch; </v>
      </c>
    </row>
    <row r="408" spans="1:13" ht="51" hidden="1">
      <c r="A408" s="6"/>
      <c r="B408" s="6">
        <v>10</v>
      </c>
      <c r="C408" s="6" t="s">
        <v>709</v>
      </c>
      <c r="D408" s="6"/>
      <c r="E408" s="7" t="s">
        <v>719</v>
      </c>
      <c r="F408" s="8" t="s">
        <v>720</v>
      </c>
      <c r="G408" s="8" t="s">
        <v>721</v>
      </c>
      <c r="H408" s="6"/>
      <c r="I408" s="19" t="str">
        <f>Tabelle22456[[#This Row],[TITEL]]</f>
        <v>Office de la circulation et de la navigation</v>
      </c>
      <c r="J408" s="20" t="str">
        <f t="shared" si="6"/>
        <v>Route de Tavel 10
1700 Fribourg 
navigation@ocn.ch</v>
      </c>
      <c r="K408" s="19" t="str">
        <f>Tabelle22456[[#This Row],[TITEL]]</f>
        <v>Office de la circulation et de la navigation</v>
      </c>
      <c r="L408" s="19" t="str">
        <f>Tabelle22456[[#This Row],[ADRESSE]]</f>
        <v xml:space="preserve">Route de Tavel 10
1700 Fribourg 
</v>
      </c>
      <c r="M408" s="19" t="str">
        <f>CONCATENATE(Tabelle22456[[#This Row],[E-Mail]],"; ")</f>
        <v xml:space="preserve">navigation@ocn.ch; </v>
      </c>
    </row>
    <row r="409" spans="1:13" ht="63.75" hidden="1">
      <c r="A409" s="6"/>
      <c r="B409" s="6">
        <v>10</v>
      </c>
      <c r="C409" s="6" t="s">
        <v>709</v>
      </c>
      <c r="D409" s="6"/>
      <c r="E409" s="7" t="s">
        <v>722</v>
      </c>
      <c r="F409" s="8" t="s">
        <v>723</v>
      </c>
      <c r="G409" s="8" t="s">
        <v>724</v>
      </c>
      <c r="H409" s="6"/>
      <c r="I409" s="19" t="str">
        <f>Tabelle22456[[#This Row],[TITEL]]</f>
        <v>Office des véhicules du Jura</v>
      </c>
      <c r="J409" s="20" t="str">
        <f t="shared" si="6"/>
        <v xml:space="preserve">Rue de la Communance 45
Zone industrielle Ouest
2800 Delémont 
ovj@jura.ch </v>
      </c>
      <c r="K409" s="19" t="str">
        <f>Tabelle22456[[#This Row],[TITEL]]</f>
        <v>Office des véhicules du Jura</v>
      </c>
      <c r="L409" s="19" t="str">
        <f>Tabelle22456[[#This Row],[ADRESSE]]</f>
        <v xml:space="preserve">Rue de la Communance 45
Zone industrielle Ouest
2800 Delémont 
</v>
      </c>
      <c r="M409" s="19" t="str">
        <f>CONCATENATE(Tabelle22456[[#This Row],[E-Mail]],"; ")</f>
        <v xml:space="preserve">ovj@jura.ch ; </v>
      </c>
    </row>
    <row r="410" spans="1:13" ht="51" hidden="1">
      <c r="A410" s="6"/>
      <c r="B410" s="6">
        <v>10</v>
      </c>
      <c r="C410" s="6" t="s">
        <v>709</v>
      </c>
      <c r="D410" s="6"/>
      <c r="E410" s="7" t="s">
        <v>725</v>
      </c>
      <c r="F410" s="8" t="s">
        <v>726</v>
      </c>
      <c r="G410" s="8" t="s">
        <v>727</v>
      </c>
      <c r="H410" s="6"/>
      <c r="I410" s="19" t="str">
        <f>Tabelle22456[[#This Row],[TITEL]]</f>
        <v>Polizei Basel-Landschaft, Kleinschifffahrt</v>
      </c>
      <c r="J410" s="20" t="str">
        <f t="shared" si="6"/>
        <v xml:space="preserve">Brühlstrasse 45
4415 Lausen
pol.schiff@bl.ch </v>
      </c>
      <c r="K410" s="19" t="str">
        <f>Tabelle22456[[#This Row],[TITEL]]</f>
        <v>Polizei Basel-Landschaft, Kleinschifffahrt</v>
      </c>
      <c r="L410" s="19" t="str">
        <f>Tabelle22456[[#This Row],[ADRESSE]]</f>
        <v xml:space="preserve">Brühlstrasse 45
4415 Lausen
</v>
      </c>
      <c r="M410" s="19" t="str">
        <f>CONCATENATE(Tabelle22456[[#This Row],[E-Mail]],"; ")</f>
        <v xml:space="preserve">pol.schiff@bl.ch ; </v>
      </c>
    </row>
    <row r="411" spans="1:13" ht="51" hidden="1">
      <c r="A411" s="6"/>
      <c r="B411" s="6">
        <v>10</v>
      </c>
      <c r="C411" s="6" t="s">
        <v>709</v>
      </c>
      <c r="D411" s="6"/>
      <c r="E411" s="7" t="s">
        <v>728</v>
      </c>
      <c r="F411" s="8" t="s">
        <v>729</v>
      </c>
      <c r="G411" s="8" t="s">
        <v>730</v>
      </c>
      <c r="H411" s="6"/>
      <c r="I411" s="19" t="str">
        <f>Tabelle22456[[#This Row],[TITEL]]</f>
        <v xml:space="preserve">Schifffahrtskontrolle des Kantons Zug </v>
      </c>
      <c r="J411" s="20" t="str">
        <f t="shared" si="6"/>
        <v>Hinterbergstrasse 41
6312 Steinhausen
info.stva@zg.ch</v>
      </c>
      <c r="K411" s="19" t="str">
        <f>Tabelle22456[[#This Row],[TITEL]]</f>
        <v xml:space="preserve">Schifffahrtskontrolle des Kantons Zug </v>
      </c>
      <c r="L411" s="19" t="str">
        <f>Tabelle22456[[#This Row],[ADRESSE]]</f>
        <v xml:space="preserve">Hinterbergstrasse 41
6312 Steinhausen
</v>
      </c>
      <c r="M411" s="19" t="str">
        <f>CONCATENATE(Tabelle22456[[#This Row],[E-Mail]],"; ")</f>
        <v xml:space="preserve">info.stva@zg.ch; </v>
      </c>
    </row>
    <row r="412" spans="1:13" ht="51" hidden="1">
      <c r="A412" s="6"/>
      <c r="B412" s="6">
        <v>10</v>
      </c>
      <c r="C412" s="6" t="s">
        <v>709</v>
      </c>
      <c r="D412" s="6"/>
      <c r="E412" s="7" t="s">
        <v>731</v>
      </c>
      <c r="F412" s="8" t="s">
        <v>732</v>
      </c>
      <c r="G412" s="8" t="s">
        <v>733</v>
      </c>
      <c r="H412" s="6"/>
      <c r="I412" s="19" t="str">
        <f>Tabelle22456[[#This Row],[TITEL]]</f>
        <v>Schifffahrtskontrolle Thurgau</v>
      </c>
      <c r="J412" s="20" t="str">
        <f t="shared" si="6"/>
        <v>Bleichestrassse 42
Postfach 8280 Kreuzlingen 
seepo@kapo.tg.ch</v>
      </c>
      <c r="K412" s="19" t="str">
        <f>Tabelle22456[[#This Row],[TITEL]]</f>
        <v>Schifffahrtskontrolle Thurgau</v>
      </c>
      <c r="L412" s="19" t="str">
        <f>Tabelle22456[[#This Row],[ADRESSE]]</f>
        <v xml:space="preserve">Bleichestrassse 42
Postfach 8280 Kreuzlingen 
</v>
      </c>
      <c r="M412" s="19" t="str">
        <f>CONCATENATE(Tabelle22456[[#This Row],[E-Mail]],"; ")</f>
        <v xml:space="preserve">seepo@kapo.tg.ch; </v>
      </c>
    </row>
    <row r="413" spans="1:13" ht="51" hidden="1">
      <c r="A413" s="6"/>
      <c r="B413" s="6">
        <v>10</v>
      </c>
      <c r="C413" s="6" t="s">
        <v>709</v>
      </c>
      <c r="D413" s="6"/>
      <c r="E413" s="7" t="s">
        <v>734</v>
      </c>
      <c r="F413" s="8" t="s">
        <v>735</v>
      </c>
      <c r="G413" s="8" t="s">
        <v>736</v>
      </c>
      <c r="H413" s="6"/>
      <c r="I413" s="19" t="str">
        <f>Tabelle22456[[#This Row],[TITEL]]</f>
        <v>Schiffsinspektorat Kanton Schwyz</v>
      </c>
      <c r="J413" s="20" t="str">
        <f t="shared" si="6"/>
        <v xml:space="preserve">Schlagstrasse 82
6430 Schwyz
schiff.vasz@sz.ch </v>
      </c>
      <c r="K413" s="19" t="str">
        <f>Tabelle22456[[#This Row],[TITEL]]</f>
        <v>Schiffsinspektorat Kanton Schwyz</v>
      </c>
      <c r="L413" s="19" t="str">
        <f>Tabelle22456[[#This Row],[ADRESSE]]</f>
        <v xml:space="preserve">Schlagstrasse 82
6430 Schwyz
</v>
      </c>
      <c r="M413" s="19" t="str">
        <f>CONCATENATE(Tabelle22456[[#This Row],[E-Mail]],"; ")</f>
        <v xml:space="preserve">schiff.vasz@sz.ch ; </v>
      </c>
    </row>
    <row r="414" spans="1:13" ht="51" hidden="1">
      <c r="A414" s="6"/>
      <c r="B414" s="6">
        <v>10</v>
      </c>
      <c r="C414" s="6" t="s">
        <v>709</v>
      </c>
      <c r="D414" s="6"/>
      <c r="E414" s="7" t="s">
        <v>737</v>
      </c>
      <c r="F414" s="8" t="s">
        <v>738</v>
      </c>
      <c r="G414" s="8" t="s">
        <v>739</v>
      </c>
      <c r="H414" s="6"/>
      <c r="I414" s="19" t="str">
        <f>Tabelle22456[[#This Row],[TITEL]]</f>
        <v xml:space="preserve">Service cantonal des automobiles et de la navigation </v>
      </c>
      <c r="J414" s="20" t="str">
        <f t="shared" si="6"/>
        <v xml:space="preserve">Rte des Falaises 18b
2000 Neuchâtel
scan.navigation@ne.ch  </v>
      </c>
      <c r="K414" s="19" t="str">
        <f>Tabelle22456[[#This Row],[TITEL]]</f>
        <v xml:space="preserve">Service cantonal des automobiles et de la navigation </v>
      </c>
      <c r="L414" s="19" t="str">
        <f>Tabelle22456[[#This Row],[ADRESSE]]</f>
        <v xml:space="preserve">Rte des Falaises 18b
2000 Neuchâtel
</v>
      </c>
      <c r="M414" s="19" t="str">
        <f>CONCATENATE(Tabelle22456[[#This Row],[E-Mail]],"; ")</f>
        <v xml:space="preserve">scan.navigation@ne.ch  ; </v>
      </c>
    </row>
    <row r="415" spans="1:13" ht="51" hidden="1">
      <c r="A415" s="6"/>
      <c r="B415" s="6">
        <v>10</v>
      </c>
      <c r="C415" s="6" t="s">
        <v>709</v>
      </c>
      <c r="D415" s="6"/>
      <c r="E415" s="7" t="s">
        <v>740</v>
      </c>
      <c r="F415" s="8" t="s">
        <v>741</v>
      </c>
      <c r="G415" s="8" t="s">
        <v>742</v>
      </c>
      <c r="H415" s="6"/>
      <c r="I415" s="19" t="str">
        <f>Tabelle22456[[#This Row],[TITEL]]</f>
        <v>Service cantonal des véhicules</v>
      </c>
      <c r="J415" s="20" t="str">
        <f t="shared" si="6"/>
        <v xml:space="preserve">Route de Veyrier 86
1227 Carouge
navigation.ocv@etat.ge.ch </v>
      </c>
      <c r="K415" s="19" t="str">
        <f>Tabelle22456[[#This Row],[TITEL]]</f>
        <v>Service cantonal des véhicules</v>
      </c>
      <c r="L415" s="19" t="str">
        <f>Tabelle22456[[#This Row],[ADRESSE]]</f>
        <v xml:space="preserve">Route de Veyrier 86
1227 Carouge
</v>
      </c>
      <c r="M415" s="19" t="str">
        <f>CONCATENATE(Tabelle22456[[#This Row],[E-Mail]],"; ")</f>
        <v xml:space="preserve">navigation.ocv@etat.ge.ch ; </v>
      </c>
    </row>
    <row r="416" spans="1:13" ht="51" hidden="1">
      <c r="A416" s="6"/>
      <c r="B416" s="6">
        <v>10</v>
      </c>
      <c r="C416" s="6" t="s">
        <v>709</v>
      </c>
      <c r="D416" s="6"/>
      <c r="E416" s="7" t="s">
        <v>743</v>
      </c>
      <c r="F416" s="8" t="s">
        <v>744</v>
      </c>
      <c r="G416" s="8" t="s">
        <v>745</v>
      </c>
      <c r="H416" s="6"/>
      <c r="I416" s="19" t="str">
        <f>Tabelle22456[[#This Row],[TITEL]]</f>
        <v xml:space="preserve">Service de la circulation routière et de la navigation </v>
      </c>
      <c r="J416" s="20" t="str">
        <f t="shared" si="6"/>
        <v>Avenue de France 71
1950 Sion
scn_navigation@admin.vs.ch</v>
      </c>
      <c r="K416" s="19" t="str">
        <f>Tabelle22456[[#This Row],[TITEL]]</f>
        <v xml:space="preserve">Service de la circulation routière et de la navigation </v>
      </c>
      <c r="L416" s="19" t="str">
        <f>Tabelle22456[[#This Row],[ADRESSE]]</f>
        <v xml:space="preserve">Avenue de France 71
1950 Sion
</v>
      </c>
      <c r="M416" s="19" t="str">
        <f>CONCATENATE(Tabelle22456[[#This Row],[E-Mail]],"; ")</f>
        <v xml:space="preserve">scn_navigation@admin.vs.ch; </v>
      </c>
    </row>
    <row r="417" spans="1:13" ht="51" hidden="1">
      <c r="A417" s="6"/>
      <c r="B417" s="6">
        <v>10</v>
      </c>
      <c r="C417" s="6" t="s">
        <v>709</v>
      </c>
      <c r="D417" s="6"/>
      <c r="E417" s="7" t="s">
        <v>746</v>
      </c>
      <c r="F417" s="8" t="s">
        <v>747</v>
      </c>
      <c r="G417" s="8" t="s">
        <v>748</v>
      </c>
      <c r="H417" s="6"/>
      <c r="I417" s="19" t="str">
        <f>Tabelle22456[[#This Row],[TITEL]]</f>
        <v>Service des automobiles et de la navigation</v>
      </c>
      <c r="J417" s="20" t="str">
        <f t="shared" si="6"/>
        <v>Avenue du Grey 110
1014 Lausanne 
san.navigation@vd.ch</v>
      </c>
      <c r="K417" s="19" t="str">
        <f>Tabelle22456[[#This Row],[TITEL]]</f>
        <v>Service des automobiles et de la navigation</v>
      </c>
      <c r="L417" s="19" t="str">
        <f>Tabelle22456[[#This Row],[ADRESSE]]</f>
        <v xml:space="preserve">Avenue du Grey 110
1014 Lausanne 
</v>
      </c>
      <c r="M417" s="19" t="str">
        <f>CONCATENATE(Tabelle22456[[#This Row],[E-Mail]],"; ")</f>
        <v xml:space="preserve">san.navigation@vd.ch; </v>
      </c>
    </row>
    <row r="418" spans="1:13" ht="38.25" hidden="1">
      <c r="A418" s="6"/>
      <c r="B418" s="6">
        <v>10</v>
      </c>
      <c r="C418" s="6" t="s">
        <v>709</v>
      </c>
      <c r="D418" s="6"/>
      <c r="E418" s="7" t="s">
        <v>749</v>
      </c>
      <c r="F418" s="8" t="s">
        <v>750</v>
      </c>
      <c r="G418" s="8" t="s">
        <v>751</v>
      </c>
      <c r="H418" s="6"/>
      <c r="I418" s="19" t="str">
        <f>Tabelle22456[[#This Row],[TITEL]]</f>
        <v xml:space="preserve">Sezione della circolazione
servizio navigazione
</v>
      </c>
      <c r="J418" s="20" t="str">
        <f t="shared" si="6"/>
        <v>6582 Camorino 
di-sc.navigazione@ti.ch</v>
      </c>
      <c r="K418" s="19" t="str">
        <f>Tabelle22456[[#This Row],[TITEL]]</f>
        <v xml:space="preserve">Sezione della circolazione
servizio navigazione
</v>
      </c>
      <c r="L418" s="19" t="str">
        <f>Tabelle22456[[#This Row],[ADRESSE]]</f>
        <v>6582 Camorino</v>
      </c>
      <c r="M418" s="19" t="str">
        <f>CONCATENATE(Tabelle22456[[#This Row],[E-Mail]],"; ")</f>
        <v xml:space="preserve">di-sc.navigazione@ti.ch; </v>
      </c>
    </row>
    <row r="419" spans="1:13" ht="51" hidden="1">
      <c r="A419" s="6"/>
      <c r="B419" s="6">
        <v>10</v>
      </c>
      <c r="C419" s="6" t="s">
        <v>709</v>
      </c>
      <c r="D419" s="6"/>
      <c r="E419" s="7" t="s">
        <v>752</v>
      </c>
      <c r="F419" s="8" t="s">
        <v>653</v>
      </c>
      <c r="G419" s="8" t="s">
        <v>753</v>
      </c>
      <c r="H419" s="6"/>
      <c r="I419" s="19" t="str">
        <f>Tabelle22456[[#This Row],[TITEL]]</f>
        <v xml:space="preserve">Strassenverkehrs- und Schifffahrtsamt Bern 
Schifffahrt
</v>
      </c>
      <c r="J419" s="20" t="str">
        <f t="shared" si="6"/>
        <v xml:space="preserve">Postfach
3001 Bern
schifffahrt.svsa@pom.be.ch </v>
      </c>
      <c r="K419" s="19" t="str">
        <f>Tabelle22456[[#This Row],[TITEL]]</f>
        <v xml:space="preserve">Strassenverkehrs- und Schifffahrtsamt Bern 
Schifffahrt
</v>
      </c>
      <c r="L419" s="19" t="str">
        <f>Tabelle22456[[#This Row],[ADRESSE]]</f>
        <v xml:space="preserve">Postfach
3001 Bern
</v>
      </c>
      <c r="M419" s="19" t="str">
        <f>CONCATENATE(Tabelle22456[[#This Row],[E-Mail]],"; ")</f>
        <v xml:space="preserve">schifffahrt.svsa@pom.be.ch ; </v>
      </c>
    </row>
    <row r="420" spans="1:13" ht="51" hidden="1">
      <c r="A420" s="6"/>
      <c r="B420" s="6">
        <v>10</v>
      </c>
      <c r="C420" s="6" t="s">
        <v>709</v>
      </c>
      <c r="D420" s="6"/>
      <c r="E420" s="7" t="s">
        <v>754</v>
      </c>
      <c r="F420" s="8" t="s">
        <v>755</v>
      </c>
      <c r="G420" s="8" t="s">
        <v>756</v>
      </c>
      <c r="H420" s="6"/>
      <c r="I420" s="19" t="str">
        <f>Tabelle22456[[#This Row],[TITEL]]</f>
        <v>Strassenverkehrs- und Schifffahrtsamt Glarus</v>
      </c>
      <c r="J420" s="20" t="str">
        <f t="shared" si="6"/>
        <v xml:space="preserve">Postfach
8762 Schwanden 
stva@gl.ch </v>
      </c>
      <c r="K420" s="19" t="str">
        <f>Tabelle22456[[#This Row],[TITEL]]</f>
        <v>Strassenverkehrs- und Schifffahrtsamt Glarus</v>
      </c>
      <c r="L420" s="19" t="str">
        <f>Tabelle22456[[#This Row],[ADRESSE]]</f>
        <v xml:space="preserve">Postfach
8762 Schwanden 
</v>
      </c>
      <c r="M420" s="19" t="str">
        <f>CONCATENATE(Tabelle22456[[#This Row],[E-Mail]],"; ")</f>
        <v xml:space="preserve">stva@gl.ch ; </v>
      </c>
    </row>
    <row r="421" spans="1:13" ht="51" hidden="1">
      <c r="A421" s="6"/>
      <c r="B421" s="6">
        <v>10</v>
      </c>
      <c r="C421" s="6" t="s">
        <v>709</v>
      </c>
      <c r="D421" s="6"/>
      <c r="E421" s="7" t="s">
        <v>757</v>
      </c>
      <c r="F421" s="8" t="s">
        <v>758</v>
      </c>
      <c r="G421" s="8" t="s">
        <v>759</v>
      </c>
      <c r="H421" s="6"/>
      <c r="I421" s="19" t="str">
        <f>Tabelle22456[[#This Row],[TITEL]]</f>
        <v>Strassenverkehrs- und Schifffahrtsamt Schaffhausen</v>
      </c>
      <c r="J421" s="20" t="str">
        <f t="shared" si="6"/>
        <v xml:space="preserve">Rosengasse 8
8200 Schaffhausen
herbert.schneider@ktsh.ch </v>
      </c>
      <c r="K421" s="19" t="str">
        <f>Tabelle22456[[#This Row],[TITEL]]</f>
        <v>Strassenverkehrs- und Schifffahrtsamt Schaffhausen</v>
      </c>
      <c r="L421" s="19" t="str">
        <f>Tabelle22456[[#This Row],[ADRESSE]]</f>
        <v xml:space="preserve">Rosengasse 8
8200 Schaffhausen
</v>
      </c>
      <c r="M421" s="19" t="str">
        <f>CONCATENATE(Tabelle22456[[#This Row],[E-Mail]],"; ")</f>
        <v xml:space="preserve">herbert.schneider@ktsh.ch ; </v>
      </c>
    </row>
    <row r="422" spans="1:13" ht="51" hidden="1">
      <c r="A422" s="6"/>
      <c r="B422" s="6">
        <v>10</v>
      </c>
      <c r="C422" s="6" t="s">
        <v>709</v>
      </c>
      <c r="D422" s="6"/>
      <c r="E422" s="7" t="s">
        <v>760</v>
      </c>
      <c r="F422" s="8" t="s">
        <v>761</v>
      </c>
      <c r="G422" s="8" t="s">
        <v>762</v>
      </c>
      <c r="H422" s="6"/>
      <c r="I422" s="19" t="str">
        <f>Tabelle22456[[#This Row],[TITEL]]</f>
        <v>Strassenverkehrs- und Schifffahrtsamt St. Gallen</v>
      </c>
      <c r="J422" s="20" t="str">
        <f t="shared" si="6"/>
        <v>Postfach
9401 Rorschach 
info.schifffahrtsamt@sg.ch</v>
      </c>
      <c r="K422" s="19" t="str">
        <f>Tabelle22456[[#This Row],[TITEL]]</f>
        <v>Strassenverkehrs- und Schifffahrtsamt St. Gallen</v>
      </c>
      <c r="L422" s="19" t="str">
        <f>Tabelle22456[[#This Row],[ADRESSE]]</f>
        <v xml:space="preserve">Postfach
9401 Rorschach 
</v>
      </c>
      <c r="M422" s="19" t="str">
        <f>CONCATENATE(Tabelle22456[[#This Row],[E-Mail]],"; ")</f>
        <v xml:space="preserve">info.schifffahrtsamt@sg.ch; </v>
      </c>
    </row>
    <row r="423" spans="1:13" ht="51" hidden="1">
      <c r="A423" s="6"/>
      <c r="B423" s="6">
        <v>10</v>
      </c>
      <c r="C423" s="6" t="s">
        <v>709</v>
      </c>
      <c r="D423" s="6"/>
      <c r="E423" s="7" t="s">
        <v>763</v>
      </c>
      <c r="F423" s="8" t="s">
        <v>764</v>
      </c>
      <c r="G423" s="8" t="s">
        <v>765</v>
      </c>
      <c r="H423" s="6"/>
      <c r="I423" s="19" t="str">
        <f>Tabelle22456[[#This Row],[TITEL]]</f>
        <v>Strassenverkehrsamt Aargau</v>
      </c>
      <c r="J423" s="20" t="str">
        <f t="shared" si="6"/>
        <v xml:space="preserve">Postfach 
5001 Aarau 
stva.schiffe@ag.ch </v>
      </c>
      <c r="K423" s="19" t="str">
        <f>Tabelle22456[[#This Row],[TITEL]]</f>
        <v>Strassenverkehrsamt Aargau</v>
      </c>
      <c r="L423" s="19" t="str">
        <f>Tabelle22456[[#This Row],[ADRESSE]]</f>
        <v xml:space="preserve">Postfach 
5001 Aarau 
</v>
      </c>
      <c r="M423" s="19" t="str">
        <f>CONCATENATE(Tabelle22456[[#This Row],[E-Mail]],"; ")</f>
        <v xml:space="preserve">stva.schiffe@ag.ch ; </v>
      </c>
    </row>
    <row r="424" spans="1:13" ht="51" hidden="1">
      <c r="A424" s="6"/>
      <c r="B424" s="6">
        <v>10</v>
      </c>
      <c r="C424" s="6" t="s">
        <v>709</v>
      </c>
      <c r="D424" s="6"/>
      <c r="E424" s="7" t="s">
        <v>766</v>
      </c>
      <c r="F424" s="8" t="s">
        <v>767</v>
      </c>
      <c r="G424" s="8" t="s">
        <v>768</v>
      </c>
      <c r="H424" s="6"/>
      <c r="I424" s="19" t="str">
        <f>Tabelle22456[[#This Row],[TITEL]]</f>
        <v>Strassenverkehrsamt Graubünden</v>
      </c>
      <c r="J424" s="20" t="str">
        <f t="shared" si="6"/>
        <v>Ringstrasse 2
7001 Chur
info@stva.gr.ch</v>
      </c>
      <c r="K424" s="19" t="str">
        <f>Tabelle22456[[#This Row],[TITEL]]</f>
        <v>Strassenverkehrsamt Graubünden</v>
      </c>
      <c r="L424" s="19" t="str">
        <f>Tabelle22456[[#This Row],[ADRESSE]]</f>
        <v xml:space="preserve">Ringstrasse 2
7001 Chur
</v>
      </c>
      <c r="M424" s="19" t="str">
        <f>CONCATENATE(Tabelle22456[[#This Row],[E-Mail]],"; ")</f>
        <v xml:space="preserve">info@stva.gr.ch; </v>
      </c>
    </row>
    <row r="425" spans="1:13" ht="51" hidden="1">
      <c r="A425" s="6"/>
      <c r="B425" s="6">
        <v>10</v>
      </c>
      <c r="C425" s="6" t="s">
        <v>709</v>
      </c>
      <c r="D425" s="6"/>
      <c r="E425" s="7" t="s">
        <v>769</v>
      </c>
      <c r="F425" s="8" t="s">
        <v>770</v>
      </c>
      <c r="G425" s="8" t="s">
        <v>771</v>
      </c>
      <c r="H425" s="6"/>
      <c r="I425" s="19" t="str">
        <f>Tabelle22456[[#This Row],[TITEL]]</f>
        <v>Strassenverkehrsamt Luzern</v>
      </c>
      <c r="J425" s="20" t="str">
        <f t="shared" si="6"/>
        <v>Postfach 4165
6000 Luzern 4
schifffahrt.stva@lu.ch</v>
      </c>
      <c r="K425" s="19" t="str">
        <f>Tabelle22456[[#This Row],[TITEL]]</f>
        <v>Strassenverkehrsamt Luzern</v>
      </c>
      <c r="L425" s="19" t="str">
        <f>Tabelle22456[[#This Row],[ADRESSE]]</f>
        <v xml:space="preserve">Postfach 4165
6000 Luzern 4
</v>
      </c>
      <c r="M425" s="19" t="str">
        <f>CONCATENATE(Tabelle22456[[#This Row],[E-Mail]],"; ")</f>
        <v xml:space="preserve">schifffahrt.stva@lu.ch; </v>
      </c>
    </row>
    <row r="426" spans="1:13" ht="51" hidden="1">
      <c r="A426" s="6"/>
      <c r="B426" s="6">
        <v>10</v>
      </c>
      <c r="C426" s="6" t="s">
        <v>709</v>
      </c>
      <c r="D426" s="6"/>
      <c r="E426" s="7" t="s">
        <v>772</v>
      </c>
      <c r="F426" s="8" t="s">
        <v>773</v>
      </c>
      <c r="G426" s="8" t="s">
        <v>774</v>
      </c>
      <c r="H426" s="6"/>
      <c r="I426" s="19" t="str">
        <f>Tabelle22456[[#This Row],[TITEL]]</f>
        <v xml:space="preserve">Strassenverkehrsamt Zürich
Schifffahrtskontrolle 
</v>
      </c>
      <c r="J426" s="20" t="str">
        <f t="shared" si="6"/>
        <v xml:space="preserve">Seestrasse 87
8942 Oberrieden 
schiko@stva.zh.ch </v>
      </c>
      <c r="K426" s="19" t="str">
        <f>Tabelle22456[[#This Row],[TITEL]]</f>
        <v xml:space="preserve">Strassenverkehrsamt Zürich
Schifffahrtskontrolle 
</v>
      </c>
      <c r="L426" s="19" t="str">
        <f>Tabelle22456[[#This Row],[ADRESSE]]</f>
        <v xml:space="preserve">Seestrasse 87
8942 Oberrieden 
</v>
      </c>
      <c r="M426" s="19" t="str">
        <f>CONCATENATE(Tabelle22456[[#This Row],[E-Mail]],"; ")</f>
        <v xml:space="preserve">schiko@stva.zh.ch ; </v>
      </c>
    </row>
    <row r="427" spans="1:13" ht="51" hidden="1">
      <c r="A427" s="6"/>
      <c r="B427" s="6">
        <v>10</v>
      </c>
      <c r="C427" s="6" t="s">
        <v>709</v>
      </c>
      <c r="D427" s="6"/>
      <c r="E427" s="7" t="s">
        <v>775</v>
      </c>
      <c r="F427" s="8" t="s">
        <v>776</v>
      </c>
      <c r="G427" s="8" t="s">
        <v>777</v>
      </c>
      <c r="H427" s="6"/>
      <c r="I427" s="19" t="str">
        <f>Tabelle22456[[#This Row],[TITEL]]</f>
        <v>Verkehrssicherheitszentrum OW/NW</v>
      </c>
      <c r="J427" s="20" t="str">
        <f t="shared" si="6"/>
        <v>Postfach
6371 Stans
info@vsz.ch</v>
      </c>
      <c r="K427" s="19" t="str">
        <f>Tabelle22456[[#This Row],[TITEL]]</f>
        <v>Verkehrssicherheitszentrum OW/NW</v>
      </c>
      <c r="L427" s="19" t="str">
        <f>Tabelle22456[[#This Row],[ADRESSE]]</f>
        <v xml:space="preserve">Postfach
6371 Stans
</v>
      </c>
      <c r="M427" s="19" t="str">
        <f>CONCATENATE(Tabelle22456[[#This Row],[E-Mail]],"; ")</f>
        <v xml:space="preserve">info@vsz.ch; </v>
      </c>
    </row>
    <row r="428" spans="1:13" ht="51" hidden="1">
      <c r="A428" s="6"/>
      <c r="B428" s="6">
        <v>10</v>
      </c>
      <c r="C428" s="6" t="s">
        <v>709</v>
      </c>
      <c r="D428" s="6"/>
      <c r="E428" s="7" t="s">
        <v>775</v>
      </c>
      <c r="F428" s="8" t="s">
        <v>778</v>
      </c>
      <c r="G428" s="8" t="s">
        <v>777</v>
      </c>
      <c r="H428" s="6"/>
      <c r="I428" s="19" t="str">
        <f>Tabelle22456[[#This Row],[TITEL]]</f>
        <v>Verkehrssicherheitszentrum OW/NW</v>
      </c>
      <c r="J428" s="20" t="str">
        <f t="shared" si="6"/>
        <v>Postfach
6061 Sarnen
info@vsz.ch</v>
      </c>
      <c r="K428" s="19" t="str">
        <f>Tabelle22456[[#This Row],[TITEL]]</f>
        <v>Verkehrssicherheitszentrum OW/NW</v>
      </c>
      <c r="L428" s="19" t="str">
        <f>Tabelle22456[[#This Row],[ADRESSE]]</f>
        <v xml:space="preserve">Postfach
6061 Sarnen
</v>
      </c>
      <c r="M428" s="19" t="str">
        <f>CONCATENATE(Tabelle22456[[#This Row],[E-Mail]],"; ")</f>
        <v xml:space="preserve">info@vsz.ch; </v>
      </c>
    </row>
    <row r="429" spans="1:13" ht="51" hidden="1">
      <c r="A429" s="6"/>
      <c r="B429" s="6">
        <v>11</v>
      </c>
      <c r="C429" s="6" t="s">
        <v>1082</v>
      </c>
      <c r="D429" s="6"/>
      <c r="E429" s="7" t="s">
        <v>1083</v>
      </c>
      <c r="F429" s="6" t="s">
        <v>918</v>
      </c>
      <c r="G429" s="8" t="s">
        <v>1084</v>
      </c>
      <c r="H429" s="6"/>
      <c r="I429" s="19" t="str">
        <f>Tabelle22456[[#This Row],[TITEL]]</f>
        <v>Aqua Nostra Schweiz</v>
      </c>
      <c r="J429" s="20" t="str">
        <f t="shared" si="6"/>
        <v>Kapellenstrasse 14
Postfach 5236
3001 Bern 
info@aquanostra.ch</v>
      </c>
      <c r="K429" s="19" t="str">
        <f>Tabelle22456[[#This Row],[TITEL]]</f>
        <v>Aqua Nostra Schweiz</v>
      </c>
      <c r="L429" s="19" t="str">
        <f>Tabelle22456[[#This Row],[ADRESSE]]</f>
        <v>Kapellenstrasse 14
Postfach 5236
3001 Bern</v>
      </c>
      <c r="M429" s="19" t="str">
        <f>CONCATENATE(Tabelle22456[[#This Row],[E-Mail]],"; ")</f>
        <v xml:space="preserve">info@aquanostra.ch; </v>
      </c>
    </row>
    <row r="430" spans="1:13" ht="51" hidden="1">
      <c r="A430" s="6"/>
      <c r="B430" s="6">
        <v>11</v>
      </c>
      <c r="C430" s="6" t="s">
        <v>1082</v>
      </c>
      <c r="D430" s="6"/>
      <c r="E430" s="7" t="s">
        <v>1121</v>
      </c>
      <c r="F430" s="6" t="s">
        <v>1122</v>
      </c>
      <c r="G430" s="8" t="s">
        <v>1123</v>
      </c>
      <c r="H430" s="6"/>
      <c r="I430" s="19" t="str">
        <f>Tabelle22456[[#This Row],[TITEL]]</f>
        <v>Club nautico Verbano</v>
      </c>
      <c r="J430" s="20" t="str">
        <f t="shared" si="6"/>
        <v>Via del Sole 35
c/o Signora Sonia Mazzoleni
6645 Brione S. Minusio 
info@cnv-locarno.ch</v>
      </c>
      <c r="K430" s="19" t="str">
        <f>Tabelle22456[[#This Row],[TITEL]]</f>
        <v>Club nautico Verbano</v>
      </c>
      <c r="L430" s="19" t="str">
        <f>Tabelle22456[[#This Row],[ADRESSE]]</f>
        <v>Via del Sole 35
c/o Signora Sonia Mazzoleni
6645 Brione S. Minusio</v>
      </c>
      <c r="M430" s="19" t="str">
        <f>CONCATENATE(Tabelle22456[[#This Row],[E-Mail]],"; ")</f>
        <v xml:space="preserve">info@cnv-locarno.ch; </v>
      </c>
    </row>
    <row r="431" spans="1:13" ht="51" hidden="1">
      <c r="A431" s="6"/>
      <c r="B431" s="6">
        <v>11</v>
      </c>
      <c r="C431" s="6" t="s">
        <v>1082</v>
      </c>
      <c r="D431" s="6"/>
      <c r="E431" s="6" t="s">
        <v>1092</v>
      </c>
      <c r="F431" s="6" t="s">
        <v>1093</v>
      </c>
      <c r="G431" s="8" t="s">
        <v>1094</v>
      </c>
      <c r="H431" s="6"/>
      <c r="I431" s="19" t="str">
        <f>Tabelle22456[[#This Row],[TITEL]]</f>
        <v>Cruising - Club der Schweiz
Generalsekretariat</v>
      </c>
      <c r="J431" s="20" t="str">
        <f t="shared" si="6"/>
        <v>Marktgasse 9
Postfach
3007 Bern 
info@cruisingclub.ch</v>
      </c>
      <c r="K431" s="19" t="str">
        <f>Tabelle22456[[#This Row],[TITEL]]</f>
        <v>Cruising - Club der Schweiz
Generalsekretariat</v>
      </c>
      <c r="L431" s="19" t="str">
        <f>Tabelle22456[[#This Row],[ADRESSE]]</f>
        <v>Marktgasse 9
Postfach
3007 Bern</v>
      </c>
      <c r="M431" s="19" t="str">
        <f>CONCATENATE(Tabelle22456[[#This Row],[E-Mail]],"; ")</f>
        <v xml:space="preserve">info@cruisingclub.ch; </v>
      </c>
    </row>
    <row r="432" spans="1:13" ht="63.75" hidden="1">
      <c r="A432" s="6"/>
      <c r="B432" s="6">
        <v>11</v>
      </c>
      <c r="C432" s="6" t="s">
        <v>1082</v>
      </c>
      <c r="D432" s="6"/>
      <c r="E432" s="7" t="s">
        <v>1091</v>
      </c>
      <c r="F432" s="6" t="s">
        <v>931</v>
      </c>
      <c r="G432" s="8" t="s">
        <v>932</v>
      </c>
      <c r="H432" s="6"/>
      <c r="I432" s="19" t="str">
        <f>Tabelle22456[[#This Row],[TITEL]]</f>
        <v>Föderation Schweiz. Motorbootclubs</v>
      </c>
      <c r="J432" s="20" t="str">
        <f t="shared" si="6"/>
        <v>Herr J.-P. Zingg
Spitalackerstrasse 53
Postfach 437
3000 Bern 25 
info@zingg-partner.ch</v>
      </c>
      <c r="K432" s="19" t="str">
        <f>Tabelle22456[[#This Row],[TITEL]]</f>
        <v>Föderation Schweiz. Motorbootclubs</v>
      </c>
      <c r="L432" s="19" t="str">
        <f>Tabelle22456[[#This Row],[ADRESSE]]</f>
        <v>Herr J.-P. Zingg
Spitalackerstrasse 53
Postfach 437
3000 Bern 25</v>
      </c>
      <c r="M432" s="19" t="str">
        <f>CONCATENATE(Tabelle22456[[#This Row],[E-Mail]],"; ")</f>
        <v xml:space="preserve">info@zingg-partner.ch; </v>
      </c>
    </row>
    <row r="433" spans="1:13" ht="51" hidden="1">
      <c r="A433" s="6"/>
      <c r="B433" s="6">
        <v>11</v>
      </c>
      <c r="C433" s="6" t="s">
        <v>1082</v>
      </c>
      <c r="D433" s="6"/>
      <c r="E433" s="7" t="s">
        <v>1124</v>
      </c>
      <c r="F433" s="6" t="s">
        <v>1125</v>
      </c>
      <c r="G433" s="8" t="s">
        <v>1126</v>
      </c>
      <c r="H433" s="6"/>
      <c r="I433" s="19" t="str">
        <f>Tabelle22456[[#This Row],[TITEL]]</f>
        <v>Forum lago Maggiore</v>
      </c>
      <c r="J433" s="20" t="str">
        <f t="shared" si="6"/>
        <v>Signor Renzo Botta
via della Posta 16
6600 Locarno 
renzo.botta@assimedia.ch</v>
      </c>
      <c r="K433" s="19" t="str">
        <f>Tabelle22456[[#This Row],[TITEL]]</f>
        <v>Forum lago Maggiore</v>
      </c>
      <c r="L433" s="19" t="str">
        <f>Tabelle22456[[#This Row],[ADRESSE]]</f>
        <v>Signor Renzo Botta
via della Posta 16
6600 Locarno</v>
      </c>
      <c r="M433" s="19" t="str">
        <f>CONCATENATE(Tabelle22456[[#This Row],[E-Mail]],"; ")</f>
        <v xml:space="preserve">renzo.botta@assimedia.ch; </v>
      </c>
    </row>
    <row r="434" spans="1:13" ht="51" hidden="1">
      <c r="A434" s="6"/>
      <c r="B434" s="6">
        <v>11</v>
      </c>
      <c r="C434" s="6" t="s">
        <v>1082</v>
      </c>
      <c r="D434" s="6"/>
      <c r="E434" s="7" t="s">
        <v>1118</v>
      </c>
      <c r="F434" s="6" t="s">
        <v>1119</v>
      </c>
      <c r="G434" s="8" t="s">
        <v>1120</v>
      </c>
      <c r="H434" s="6"/>
      <c r="I434" s="19" t="str">
        <f>Tabelle22456[[#This Row],[TITEL]]</f>
        <v>Schweizer Pontonier Sportverband SPSV</v>
      </c>
      <c r="J434" s="20" t="str">
        <f t="shared" si="6"/>
        <v>Herrn Jörg Aebi
Schulhausweg 5
4566 Oekingen 
praesident@pontonier.ch</v>
      </c>
      <c r="K434" s="19" t="str">
        <f>Tabelle22456[[#This Row],[TITEL]]</f>
        <v>Schweizer Pontonier Sportverband SPSV</v>
      </c>
      <c r="L434" s="19" t="str">
        <f>Tabelle22456[[#This Row],[ADRESSE]]</f>
        <v>Herrn Jörg Aebi
Schulhausweg 5
4566 Oekingen</v>
      </c>
      <c r="M434" s="19" t="str">
        <f>CONCATENATE(Tabelle22456[[#This Row],[E-Mail]],"; ")</f>
        <v xml:space="preserve">praesident@pontonier.ch; </v>
      </c>
    </row>
    <row r="435" spans="1:13" ht="38.25" hidden="1">
      <c r="A435" s="6"/>
      <c r="B435" s="6">
        <v>11</v>
      </c>
      <c r="C435" s="6" t="s">
        <v>1082</v>
      </c>
      <c r="D435" s="6"/>
      <c r="E435" s="7" t="s">
        <v>1106</v>
      </c>
      <c r="F435" s="6" t="s">
        <v>1107</v>
      </c>
      <c r="G435" s="8" t="s">
        <v>1108</v>
      </c>
      <c r="H435" s="6"/>
      <c r="I435" s="19" t="str">
        <f>Tabelle22456[[#This Row],[TITEL]]</f>
        <v>Schweizer Unterwasser-Sport-Verband SUSV-FSSS</v>
      </c>
      <c r="J435" s="20" t="str">
        <f t="shared" si="6"/>
        <v>Talgutzentrum 25
3063 Ittigen 
admin@susv.ch</v>
      </c>
      <c r="K435" s="19" t="str">
        <f>Tabelle22456[[#This Row],[TITEL]]</f>
        <v>Schweizer Unterwasser-Sport-Verband SUSV-FSSS</v>
      </c>
      <c r="L435" s="19" t="str">
        <f>Tabelle22456[[#This Row],[ADRESSE]]</f>
        <v>Talgutzentrum 25
3063 Ittigen</v>
      </c>
      <c r="M435" s="19" t="str">
        <f>CONCATENATE(Tabelle22456[[#This Row],[E-Mail]],"; ")</f>
        <v xml:space="preserve">admin@susv.ch; </v>
      </c>
    </row>
    <row r="436" spans="1:13" ht="63.75" hidden="1">
      <c r="A436" s="6"/>
      <c r="B436" s="6">
        <v>11</v>
      </c>
      <c r="C436" s="6" t="s">
        <v>1082</v>
      </c>
      <c r="D436" s="6"/>
      <c r="E436" s="7" t="s">
        <v>1115</v>
      </c>
      <c r="F436" s="6" t="s">
        <v>1116</v>
      </c>
      <c r="G436" s="8" t="s">
        <v>1117</v>
      </c>
      <c r="H436" s="6"/>
      <c r="I436" s="19" t="str">
        <f>Tabelle22456[[#This Row],[TITEL]]</f>
        <v>Schweizer Wasserfahrverband SWV</v>
      </c>
      <c r="J436" s="20" t="str">
        <f t="shared" si="6"/>
        <v>Herr Bruno Henggi, Präsident
Riehenstrasse 238
CH 4058 Basel 
br55he@bluewin.ch</v>
      </c>
      <c r="K436" s="19" t="str">
        <f>Tabelle22456[[#This Row],[TITEL]]</f>
        <v>Schweizer Wasserfahrverband SWV</v>
      </c>
      <c r="L436" s="19" t="str">
        <f>Tabelle22456[[#This Row],[ADRESSE]]</f>
        <v>Herr Bruno Henggi, Präsident
Riehenstrasse 238
CH 4058 Basel</v>
      </c>
      <c r="M436" s="19" t="str">
        <f>CONCATENATE(Tabelle22456[[#This Row],[E-Mail]],"; ")</f>
        <v xml:space="preserve">br55he@bluewin.ch; </v>
      </c>
    </row>
    <row r="437" spans="1:13" ht="38.25" hidden="1">
      <c r="A437" s="6"/>
      <c r="B437" s="6">
        <v>11</v>
      </c>
      <c r="C437" s="6" t="s">
        <v>1082</v>
      </c>
      <c r="D437" s="6"/>
      <c r="E437" s="7" t="s">
        <v>1098</v>
      </c>
      <c r="F437" s="6" t="s">
        <v>1099</v>
      </c>
      <c r="G437" s="8" t="s">
        <v>1100</v>
      </c>
      <c r="H437" s="6"/>
      <c r="I437" s="19" t="str">
        <f>Tabelle22456[[#This Row],[TITEL]]</f>
        <v>Schweizerischer Fischerei - Verband</v>
      </c>
      <c r="J437" s="20" t="str">
        <f t="shared" si="6"/>
        <v>Postfach 261
3000 Bern 22 
sfv-fsp@gmx.ch</v>
      </c>
      <c r="K437" s="19" t="str">
        <f>Tabelle22456[[#This Row],[TITEL]]</f>
        <v>Schweizerischer Fischerei - Verband</v>
      </c>
      <c r="L437" s="19" t="str">
        <f>Tabelle22456[[#This Row],[ADRESSE]]</f>
        <v>Postfach 261
3000 Bern 22</v>
      </c>
      <c r="M437" s="19" t="str">
        <f>CONCATENATE(Tabelle22456[[#This Row],[E-Mail]],"; ")</f>
        <v xml:space="preserve">sfv-fsp@gmx.ch; </v>
      </c>
    </row>
    <row r="438" spans="1:13" ht="38.25" hidden="1">
      <c r="A438" s="6"/>
      <c r="B438" s="6">
        <v>11</v>
      </c>
      <c r="C438" s="6" t="s">
        <v>1082</v>
      </c>
      <c r="D438" s="6"/>
      <c r="E438" s="7" t="s">
        <v>1109</v>
      </c>
      <c r="F438" s="6" t="s">
        <v>1110</v>
      </c>
      <c r="G438" s="8" t="s">
        <v>1111</v>
      </c>
      <c r="H438" s="6"/>
      <c r="I438" s="19" t="str">
        <f>Tabelle22456[[#This Row],[TITEL]]</f>
        <v>Schweizerischer Kanu-Verband SKV
Nautische Sektion des TCS</v>
      </c>
      <c r="J438" s="20" t="str">
        <f t="shared" si="6"/>
        <v>Ziegelackerstrasse 84
4313 Möhlin 
sekretariat@swisscanoe.ch</v>
      </c>
      <c r="K438" s="19" t="str">
        <f>Tabelle22456[[#This Row],[TITEL]]</f>
        <v>Schweizerischer Kanu-Verband SKV
Nautische Sektion des TCS</v>
      </c>
      <c r="L438" s="19" t="str">
        <f>Tabelle22456[[#This Row],[ADRESSE]]</f>
        <v>Ziegelackerstrasse 84
4313 Möhlin</v>
      </c>
      <c r="M438" s="19" t="str">
        <f>CONCATENATE(Tabelle22456[[#This Row],[E-Mail]],"; ")</f>
        <v xml:space="preserve">sekretariat@swisscanoe.ch; </v>
      </c>
    </row>
    <row r="439" spans="1:13" ht="63.75" hidden="1">
      <c r="A439" s="6"/>
      <c r="B439" s="6">
        <v>11</v>
      </c>
      <c r="C439" s="6" t="s">
        <v>1082</v>
      </c>
      <c r="D439" s="6"/>
      <c r="E439" s="7" t="s">
        <v>1130</v>
      </c>
      <c r="F439" s="6" t="s">
        <v>1131</v>
      </c>
      <c r="G439" s="8" t="s">
        <v>1132</v>
      </c>
      <c r="H439" s="6"/>
      <c r="I439" s="19" t="str">
        <f>Tabelle22456[[#This Row],[TITEL]]</f>
        <v>Schweizerischer Wasserski &amp; Wakeboard Verband</v>
      </c>
      <c r="J439" s="20" t="str">
        <f t="shared" si="6"/>
        <v>Präsident
Peter Frei
Postfach
6345 Neuheim 
p.frei@waterski.ch</v>
      </c>
      <c r="K439" s="19" t="str">
        <f>Tabelle22456[[#This Row],[TITEL]]</f>
        <v>Schweizerischer Wasserski &amp; Wakeboard Verband</v>
      </c>
      <c r="L439" s="19" t="str">
        <f>Tabelle22456[[#This Row],[ADRESSE]]</f>
        <v>Präsident
Peter Frei
Postfach
6345 Neuheim</v>
      </c>
      <c r="M439" s="19" t="str">
        <f>CONCATENATE(Tabelle22456[[#This Row],[E-Mail]],"; ")</f>
        <v xml:space="preserve">p.frei@waterski.ch; </v>
      </c>
    </row>
    <row r="440" spans="1:13" ht="51" hidden="1">
      <c r="A440" s="6"/>
      <c r="B440" s="6">
        <v>11</v>
      </c>
      <c r="C440" s="6" t="s">
        <v>1082</v>
      </c>
      <c r="D440" s="6"/>
      <c r="E440" s="7" t="s">
        <v>1127</v>
      </c>
      <c r="F440" s="6" t="s">
        <v>1128</v>
      </c>
      <c r="G440" s="8" t="s">
        <v>1129</v>
      </c>
      <c r="H440" s="6"/>
      <c r="I440" s="19" t="str">
        <f>Tabelle22456[[#This Row],[TITEL]]</f>
        <v>Schweizerischer Windsurf-Ausbildungsverband</v>
      </c>
      <c r="J440" s="20" t="str">
        <f t="shared" si="6"/>
        <v>Maurus Netzer
Rebenweg 12
8610 Uster 
swav@windsurf.ch</v>
      </c>
      <c r="K440" s="19" t="str">
        <f>Tabelle22456[[#This Row],[TITEL]]</f>
        <v>Schweizerischer Windsurf-Ausbildungsverband</v>
      </c>
      <c r="L440" s="19" t="str">
        <f>Tabelle22456[[#This Row],[ADRESSE]]</f>
        <v>Maurus Netzer
Rebenweg 12
8610 Uster</v>
      </c>
      <c r="M440" s="19" t="str">
        <f>CONCATENATE(Tabelle22456[[#This Row],[E-Mail]],"; ")</f>
        <v xml:space="preserve">swav@windsurf.ch; </v>
      </c>
    </row>
    <row r="441" spans="1:13" ht="38.25" hidden="1">
      <c r="A441" s="6"/>
      <c r="B441" s="6">
        <v>11</v>
      </c>
      <c r="C441" s="6" t="s">
        <v>1082</v>
      </c>
      <c r="D441" s="6"/>
      <c r="E441" s="7" t="s">
        <v>1104</v>
      </c>
      <c r="F441" s="6" t="s">
        <v>599</v>
      </c>
      <c r="G441" s="8" t="s">
        <v>1105</v>
      </c>
      <c r="H441" s="6"/>
      <c r="I441" s="19" t="str">
        <f>Tabelle22456[[#This Row],[TITEL]]</f>
        <v>Swiss Kitesailing Association</v>
      </c>
      <c r="J441" s="20" t="str">
        <f t="shared" si="6"/>
        <v>8000 Zürich 
praesident@kitesailingworld.ch</v>
      </c>
      <c r="K441" s="19" t="str">
        <f>Tabelle22456[[#This Row],[TITEL]]</f>
        <v>Swiss Kitesailing Association</v>
      </c>
      <c r="L441" s="19" t="str">
        <f>Tabelle22456[[#This Row],[ADRESSE]]</f>
        <v>8000 Zürich</v>
      </c>
      <c r="M441" s="19" t="str">
        <f>CONCATENATE(Tabelle22456[[#This Row],[E-Mail]],"; ")</f>
        <v xml:space="preserve">praesident@kitesailingworld.ch; </v>
      </c>
    </row>
    <row r="442" spans="1:13" ht="51" hidden="1">
      <c r="A442" s="6"/>
      <c r="B442" s="6">
        <v>11</v>
      </c>
      <c r="C442" s="6" t="s">
        <v>1082</v>
      </c>
      <c r="D442" s="6"/>
      <c r="E442" s="7" t="s">
        <v>1112</v>
      </c>
      <c r="F442" s="6" t="s">
        <v>1113</v>
      </c>
      <c r="G442" s="8" t="s">
        <v>1114</v>
      </c>
      <c r="H442" s="6"/>
      <c r="I442" s="19" t="str">
        <f>Tabelle22456[[#This Row],[TITEL]]</f>
        <v>Swiss Outdoor Association</v>
      </c>
      <c r="J442" s="20" t="str">
        <f t="shared" si="6"/>
        <v>Hadlaubstrasse 49
8006 Zürich 
mail@swissoutdoorassociation.ch</v>
      </c>
      <c r="K442" s="19" t="str">
        <f>Tabelle22456[[#This Row],[TITEL]]</f>
        <v>Swiss Outdoor Association</v>
      </c>
      <c r="L442" s="19" t="str">
        <f>Tabelle22456[[#This Row],[ADRESSE]]</f>
        <v>Hadlaubstrasse 49
8006 Zürich</v>
      </c>
      <c r="M442" s="19" t="str">
        <f>CONCATENATE(Tabelle22456[[#This Row],[E-Mail]],"; ")</f>
        <v xml:space="preserve">mail@swissoutdoorassociation.ch; </v>
      </c>
    </row>
    <row r="443" spans="1:13" ht="38.25" hidden="1">
      <c r="A443" s="6"/>
      <c r="B443" s="6">
        <v>11</v>
      </c>
      <c r="C443" s="6" t="s">
        <v>1082</v>
      </c>
      <c r="D443" s="6"/>
      <c r="E443" s="7" t="s">
        <v>1095</v>
      </c>
      <c r="F443" s="6" t="s">
        <v>1096</v>
      </c>
      <c r="G443" s="8" t="s">
        <v>1097</v>
      </c>
      <c r="H443" s="6"/>
      <c r="I443" s="19" t="str">
        <f>Tabelle22456[[#This Row],[TITEL]]</f>
        <v>Swiss Sailing
Haus des Sports</v>
      </c>
      <c r="J443" s="20" t="str">
        <f t="shared" si="6"/>
        <v>Postfach 606
3000 Bern 22 
admin@swiss-sailing.ch</v>
      </c>
      <c r="K443" s="19" t="str">
        <f>Tabelle22456[[#This Row],[TITEL]]</f>
        <v>Swiss Sailing
Haus des Sports</v>
      </c>
      <c r="L443" s="19" t="str">
        <f>Tabelle22456[[#This Row],[ADRESSE]]</f>
        <v>Postfach 606
3000 Bern 22</v>
      </c>
      <c r="M443" s="19" t="str">
        <f>CONCATENATE(Tabelle22456[[#This Row],[E-Mail]],"; ")</f>
        <v xml:space="preserve">admin@swiss-sailing.ch; </v>
      </c>
    </row>
    <row r="444" spans="1:13" ht="51" hidden="1">
      <c r="A444" s="6"/>
      <c r="B444" s="6">
        <v>11</v>
      </c>
      <c r="C444" s="6" t="s">
        <v>1082</v>
      </c>
      <c r="D444" s="6"/>
      <c r="E444" s="7" t="s">
        <v>1101</v>
      </c>
      <c r="F444" s="6" t="s">
        <v>1102</v>
      </c>
      <c r="G444" s="8" t="s">
        <v>1103</v>
      </c>
      <c r="H444" s="6"/>
      <c r="I444" s="19" t="str">
        <f>Tabelle22456[[#This Row],[TITEL]]</f>
        <v>Swiss Windsurfing</v>
      </c>
      <c r="J444" s="20" t="str">
        <f t="shared" si="6"/>
        <v>Herr Raoul Marty
Waldheim 55
4600 Olten 
raoulmarty@hispeed.ch</v>
      </c>
      <c r="K444" s="19" t="str">
        <f>Tabelle22456[[#This Row],[TITEL]]</f>
        <v>Swiss Windsurfing</v>
      </c>
      <c r="L444" s="19" t="str">
        <f>Tabelle22456[[#This Row],[ADRESSE]]</f>
        <v>Herr Raoul Marty
Waldheim 55
4600 Olten</v>
      </c>
      <c r="M444" s="19" t="str">
        <f>CONCATENATE(Tabelle22456[[#This Row],[E-Mail]],"; ")</f>
        <v xml:space="preserve">raoulmarty@hispeed.ch; </v>
      </c>
    </row>
    <row r="445" spans="1:13" ht="51" hidden="1">
      <c r="A445" s="6"/>
      <c r="B445" s="6">
        <v>11</v>
      </c>
      <c r="C445" s="6" t="s">
        <v>1082</v>
      </c>
      <c r="D445" s="6"/>
      <c r="E445" s="6" t="s">
        <v>1088</v>
      </c>
      <c r="F445" s="6" t="s">
        <v>1089</v>
      </c>
      <c r="G445" s="8" t="s">
        <v>1090</v>
      </c>
      <c r="H445" s="6"/>
      <c r="I445" s="19" t="str">
        <f>Tabelle22456[[#This Row],[TITEL]]</f>
        <v>Verband Schweizerischer Motorboot- und Segelschulen VSMS Zentralsekretariat</v>
      </c>
      <c r="J445" s="20" t="str">
        <f t="shared" si="6"/>
        <v>Herr Beat Kräuchi
Postfach 22
8634 Hombrechtikon 
info@waveboat.ch</v>
      </c>
      <c r="K445" s="19" t="str">
        <f>Tabelle22456[[#This Row],[TITEL]]</f>
        <v>Verband Schweizerischer Motorboot- und Segelschulen VSMS Zentralsekretariat</v>
      </c>
      <c r="L445" s="19" t="str">
        <f>Tabelle22456[[#This Row],[ADRESSE]]</f>
        <v>Herr Beat Kräuchi
Postfach 22
8634 Hombrechtikon</v>
      </c>
      <c r="M445" s="19" t="str">
        <f>CONCATENATE(Tabelle22456[[#This Row],[E-Mail]],"; ")</f>
        <v xml:space="preserve">info@waveboat.ch; </v>
      </c>
    </row>
    <row r="446" spans="1:13" ht="51" hidden="1">
      <c r="A446" s="6"/>
      <c r="B446" s="6">
        <v>11</v>
      </c>
      <c r="C446" s="6" t="s">
        <v>1082</v>
      </c>
      <c r="D446" s="6"/>
      <c r="E446" s="6" t="s">
        <v>1085</v>
      </c>
      <c r="F446" s="6" t="s">
        <v>1086</v>
      </c>
      <c r="G446" s="8" t="s">
        <v>1087</v>
      </c>
      <c r="H446" s="6"/>
      <c r="I446" s="19" t="str">
        <f>Tabelle22456[[#This Row],[TITEL]]</f>
        <v>Verband Schweizerischer Motorbootfahrschule
Leiter Abt. Aus- und Weiterbildung VSMS
Basler Hochsee Navigationsschule</v>
      </c>
      <c r="J446" s="20" t="str">
        <f t="shared" si="6"/>
        <v>Herr Ruedi Schneider
Hirzbodenweg 46
4052 Basel 
mail@yachting-power.ch</v>
      </c>
      <c r="K446" s="19" t="str">
        <f>Tabelle22456[[#This Row],[TITEL]]</f>
        <v>Verband Schweizerischer Motorbootfahrschule
Leiter Abt. Aus- und Weiterbildung VSMS
Basler Hochsee Navigationsschule</v>
      </c>
      <c r="L446" s="19" t="str">
        <f>Tabelle22456[[#This Row],[ADRESSE]]</f>
        <v>Herr Ruedi Schneider
Hirzbodenweg 46
4052 Basel</v>
      </c>
      <c r="M446" s="19" t="str">
        <f>CONCATENATE(Tabelle22456[[#This Row],[E-Mail]],"; ")</f>
        <v xml:space="preserve">mail@yachting-power.ch; </v>
      </c>
    </row>
    <row r="447" spans="1:13" ht="51" hidden="1">
      <c r="A447" s="6"/>
      <c r="B447" s="6">
        <v>12</v>
      </c>
      <c r="C447" s="6" t="s">
        <v>1133</v>
      </c>
      <c r="D447" s="6"/>
      <c r="E447" s="6" t="s">
        <v>1159</v>
      </c>
      <c r="F447" s="7" t="s">
        <v>1160</v>
      </c>
      <c r="G447" s="8" t="s">
        <v>1161</v>
      </c>
      <c r="H447" s="6"/>
      <c r="I447" s="19" t="str">
        <f>Tabelle22456[[#This Row],[TITEL]]</f>
        <v>AMOBATEAU 
Association des moniteurs de bateau, voile et moteur</v>
      </c>
      <c r="J447" s="20" t="str">
        <f t="shared" si="6"/>
        <v>Rue de Lausanne 56
CH-1110 Morges 
isabelle.katz@amobateau.ch</v>
      </c>
      <c r="K447" s="19" t="str">
        <f>Tabelle22456[[#This Row],[TITEL]]</f>
        <v>AMOBATEAU 
Association des moniteurs de bateau, voile et moteur</v>
      </c>
      <c r="L447" s="19" t="str">
        <f>Tabelle22456[[#This Row],[ADRESSE]]</f>
        <v>Rue de Lausanne 56
CH-1110 Morges</v>
      </c>
      <c r="M447" s="19" t="str">
        <f>CONCATENATE(Tabelle22456[[#This Row],[E-Mail]],"; ")</f>
        <v xml:space="preserve">isabelle.katz@amobateau.ch; </v>
      </c>
    </row>
    <row r="448" spans="1:13" ht="51" hidden="1">
      <c r="A448" s="6"/>
      <c r="B448" s="6">
        <v>12</v>
      </c>
      <c r="C448" s="6" t="s">
        <v>1133</v>
      </c>
      <c r="D448" s="6"/>
      <c r="E448" s="6" t="s">
        <v>1171</v>
      </c>
      <c r="F448" s="6" t="s">
        <v>1172</v>
      </c>
      <c r="G448" s="8" t="s">
        <v>1173</v>
      </c>
      <c r="H448" s="6"/>
      <c r="I448" s="19" t="str">
        <f>Tabelle22456[[#This Row],[TITEL]]</f>
        <v>Associazione cantieri nautici</v>
      </c>
      <c r="J448" s="20" t="str">
        <f t="shared" si="6"/>
        <v>c/o Cantiere nautico
Signor Ivo Prosperi
6978 Gandria 
nauticaprosperi@bluewin.ch</v>
      </c>
      <c r="K448" s="19" t="str">
        <f>Tabelle22456[[#This Row],[TITEL]]</f>
        <v>Associazione cantieri nautici</v>
      </c>
      <c r="L448" s="19" t="str">
        <f>Tabelle22456[[#This Row],[ADRESSE]]</f>
        <v>c/o Cantiere nautico
Signor Ivo Prosperi
6978 Gandria</v>
      </c>
      <c r="M448" s="19" t="str">
        <f>CONCATENATE(Tabelle22456[[#This Row],[E-Mail]],"; ")</f>
        <v xml:space="preserve">nauticaprosperi@bluewin.ch; </v>
      </c>
    </row>
    <row r="449" spans="1:13" ht="38.25" hidden="1">
      <c r="A449" s="6"/>
      <c r="B449" s="6">
        <v>12</v>
      </c>
      <c r="C449" s="6" t="s">
        <v>1133</v>
      </c>
      <c r="D449" s="6"/>
      <c r="E449" s="6" t="s">
        <v>1162</v>
      </c>
      <c r="F449" s="6" t="s">
        <v>1163</v>
      </c>
      <c r="G449" s="8" t="s">
        <v>1164</v>
      </c>
      <c r="H449" s="6"/>
      <c r="I449" s="19" t="str">
        <f>Tabelle22456[[#This Row],[TITEL]]</f>
        <v>Charles Bucher Seefahrten AG</v>
      </c>
      <c r="J449" s="20" t="str">
        <f t="shared" si="6"/>
        <v>Haldenstrasse 11
CH-6006 Luzern 
info@charles-bucher.ch</v>
      </c>
      <c r="K449" s="19" t="str">
        <f>Tabelle22456[[#This Row],[TITEL]]</f>
        <v>Charles Bucher Seefahrten AG</v>
      </c>
      <c r="L449" s="19" t="str">
        <f>Tabelle22456[[#This Row],[ADRESSE]]</f>
        <v>Haldenstrasse 11
CH-6006 Luzern</v>
      </c>
      <c r="M449" s="19" t="str">
        <f>CONCATENATE(Tabelle22456[[#This Row],[E-Mail]],"; ")</f>
        <v xml:space="preserve">info@charles-bucher.ch; </v>
      </c>
    </row>
    <row r="450" spans="1:13" ht="51" hidden="1">
      <c r="A450" s="6"/>
      <c r="B450" s="6">
        <v>12</v>
      </c>
      <c r="C450" s="6" t="s">
        <v>1133</v>
      </c>
      <c r="D450" s="6"/>
      <c r="E450" s="6" t="s">
        <v>1165</v>
      </c>
      <c r="F450" s="6" t="s">
        <v>1166</v>
      </c>
      <c r="G450" s="8" t="s">
        <v>1167</v>
      </c>
      <c r="H450" s="6"/>
      <c r="I450" s="19" t="str">
        <f>Tabelle22456[[#This Row],[TITEL]]</f>
        <v>Garmin (Suisse)</v>
      </c>
      <c r="J450" s="20" t="str">
        <f t="shared" si="6"/>
        <v>c/o Bucher et Walt
Route de Soleure 8
2072 St. Blaise 
info@garmin.ch</v>
      </c>
      <c r="K450" s="19" t="str">
        <f>Tabelle22456[[#This Row],[TITEL]]</f>
        <v>Garmin (Suisse)</v>
      </c>
      <c r="L450" s="19" t="str">
        <f>Tabelle22456[[#This Row],[ADRESSE]]</f>
        <v>c/o Bucher et Walt
Route de Soleure 8
2072 St. Blaise</v>
      </c>
      <c r="M450" s="19" t="str">
        <f>CONCATENATE(Tabelle22456[[#This Row],[E-Mail]],"; ")</f>
        <v xml:space="preserve">info@garmin.ch; </v>
      </c>
    </row>
    <row r="451" spans="1:13" ht="89.25" hidden="1">
      <c r="A451" s="6"/>
      <c r="B451" s="6">
        <v>12</v>
      </c>
      <c r="C451" s="6" t="s">
        <v>1133</v>
      </c>
      <c r="D451" s="6"/>
      <c r="E451" s="6" t="s">
        <v>1137</v>
      </c>
      <c r="F451" s="6" t="s">
        <v>1138</v>
      </c>
      <c r="G451" s="8" t="s">
        <v>1139</v>
      </c>
      <c r="H451" s="6"/>
      <c r="I451" s="19" t="str">
        <f>Tabelle22456[[#This Row],[TITEL]]</f>
        <v>MLSV Zürichsee und Walensee</v>
      </c>
      <c r="J451" s="20" t="str">
        <f t="shared" ref="J451:J461" si="7">CONCATENATE(F451," 
",G451)</f>
        <v>Johann Müller AG
Sekretariat
MLSV Zürichsee und Walensee
Allmeindstrasse 11
8716 Schmerikon 
alexandra.kriech@jms.ch</v>
      </c>
      <c r="K451" s="19" t="str">
        <f>Tabelle22456[[#This Row],[TITEL]]</f>
        <v>MLSV Zürichsee und Walensee</v>
      </c>
      <c r="L451" s="19" t="str">
        <f>Tabelle22456[[#This Row],[ADRESSE]]</f>
        <v>Johann Müller AG
Sekretariat
MLSV Zürichsee und Walensee
Allmeindstrasse 11
8716 Schmerikon</v>
      </c>
      <c r="M451" s="19" t="str">
        <f>CONCATENATE(Tabelle22456[[#This Row],[E-Mail]],"; ")</f>
        <v xml:space="preserve">alexandra.kriech@jms.ch; </v>
      </c>
    </row>
    <row r="452" spans="1:13" ht="51" hidden="1">
      <c r="A452" s="6"/>
      <c r="B452" s="6">
        <v>12</v>
      </c>
      <c r="C452" s="6" t="s">
        <v>1133</v>
      </c>
      <c r="D452" s="6"/>
      <c r="E452" s="6" t="s">
        <v>1144</v>
      </c>
      <c r="F452" s="6" t="s">
        <v>1145</v>
      </c>
      <c r="G452" s="8" t="s">
        <v>1146</v>
      </c>
      <c r="H452" s="6"/>
      <c r="I452" s="19" t="str">
        <f>Tabelle22456[[#This Row],[TITEL]]</f>
        <v>Schweizerischer Berufsfischer - Verband
c/o Schweiz Bauernverband</v>
      </c>
      <c r="J452" s="20" t="str">
        <f t="shared" si="7"/>
        <v>Frau B. Meier
Laurstrasse 10
5201 Brugg 
info@schweizerfisch.ch</v>
      </c>
      <c r="K452" s="19" t="str">
        <f>Tabelle22456[[#This Row],[TITEL]]</f>
        <v>Schweizerischer Berufsfischer - Verband
c/o Schweiz Bauernverband</v>
      </c>
      <c r="L452" s="19" t="str">
        <f>Tabelle22456[[#This Row],[ADRESSE]]</f>
        <v>Frau B. Meier
Laurstrasse 10
5201 Brugg</v>
      </c>
      <c r="M452" s="19" t="str">
        <f>CONCATENATE(Tabelle22456[[#This Row],[E-Mail]],"; ")</f>
        <v xml:space="preserve">info@schweizerfisch.ch; </v>
      </c>
    </row>
    <row r="453" spans="1:13" ht="38.25" hidden="1">
      <c r="A453" s="6"/>
      <c r="B453" s="6">
        <v>12</v>
      </c>
      <c r="C453" s="6" t="s">
        <v>1133</v>
      </c>
      <c r="D453" s="6"/>
      <c r="E453" s="6" t="s">
        <v>1140</v>
      </c>
      <c r="F453" s="6" t="s">
        <v>1141</v>
      </c>
      <c r="G453" s="8" t="s">
        <v>1142</v>
      </c>
      <c r="H453" s="6"/>
      <c r="I453" s="19" t="str">
        <f>Tabelle22456[[#This Row],[TITEL]]</f>
        <v>Schweizerischer Bootbauer-Verband</v>
      </c>
      <c r="J453" s="20" t="str">
        <f t="shared" si="7"/>
        <v>Mühlethalstrasse 4
4800 Zofingen 
sbv@bootbauer.ch</v>
      </c>
      <c r="K453" s="19" t="str">
        <f>Tabelle22456[[#This Row],[TITEL]]</f>
        <v>Schweizerischer Bootbauer-Verband</v>
      </c>
      <c r="L453" s="19" t="str">
        <f>Tabelle22456[[#This Row],[ADRESSE]]</f>
        <v>Mühlethalstrasse 4
4800 Zofingen</v>
      </c>
      <c r="M453" s="19" t="str">
        <f>CONCATENATE(Tabelle22456[[#This Row],[E-Mail]],"; ")</f>
        <v xml:space="preserve">sbv@bootbauer.ch; </v>
      </c>
    </row>
    <row r="454" spans="1:13" ht="38.25" hidden="1">
      <c r="A454" s="6"/>
      <c r="B454" s="6">
        <v>12</v>
      </c>
      <c r="C454" s="6" t="s">
        <v>1133</v>
      </c>
      <c r="D454" s="6"/>
      <c r="E454" s="6" t="s">
        <v>1147</v>
      </c>
      <c r="F454" s="6" t="s">
        <v>1148</v>
      </c>
      <c r="G454" s="8" t="s">
        <v>1149</v>
      </c>
      <c r="H454" s="6"/>
      <c r="I454" s="19" t="str">
        <f>Tabelle22456[[#This Row],[TITEL]]</f>
        <v>Schweizerischer Motorbootunternehmer - Verband SMBV</v>
      </c>
      <c r="J454" s="20" t="str">
        <f t="shared" si="7"/>
        <v>c/o Anker Travel
6354 Vitznau 
Info@anker-travel.ch</v>
      </c>
      <c r="K454" s="19" t="str">
        <f>Tabelle22456[[#This Row],[TITEL]]</f>
        <v>Schweizerischer Motorbootunternehmer - Verband SMBV</v>
      </c>
      <c r="L454" s="19" t="str">
        <f>Tabelle22456[[#This Row],[ADRESSE]]</f>
        <v>c/o Anker Travel
6354 Vitznau</v>
      </c>
      <c r="M454" s="19" t="str">
        <f>CONCATENATE(Tabelle22456[[#This Row],[E-Mail]],"; ")</f>
        <v xml:space="preserve">Info@anker-travel.ch; </v>
      </c>
    </row>
    <row r="455" spans="1:13" ht="51" hidden="1">
      <c r="A455" s="6"/>
      <c r="B455" s="6">
        <v>12</v>
      </c>
      <c r="C455" s="6" t="s">
        <v>1133</v>
      </c>
      <c r="D455" s="6"/>
      <c r="E455" s="6" t="s">
        <v>649</v>
      </c>
      <c r="F455" s="6" t="s">
        <v>650</v>
      </c>
      <c r="G455" s="8" t="s">
        <v>651</v>
      </c>
      <c r="H455" s="6"/>
      <c r="I455" s="19" t="str">
        <f>Tabelle22456[[#This Row],[TITEL]]</f>
        <v>SNG Lake - Lucerne</v>
      </c>
      <c r="J455" s="20" t="str">
        <f t="shared" si="7"/>
        <v>Alpenquai 11
6005 Luzern
info@sng.ch</v>
      </c>
      <c r="K455" s="19" t="str">
        <f>Tabelle22456[[#This Row],[TITEL]]</f>
        <v>SNG Lake - Lucerne</v>
      </c>
      <c r="L455" s="19" t="str">
        <f>Tabelle22456[[#This Row],[ADRESSE]]</f>
        <v xml:space="preserve">Alpenquai 11
6005 Luzern
</v>
      </c>
      <c r="M455" s="19" t="str">
        <f>CONCATENATE(Tabelle22456[[#This Row],[E-Mail]],"; ")</f>
        <v xml:space="preserve">info@sng.ch; </v>
      </c>
    </row>
    <row r="456" spans="1:13" ht="51" hidden="1">
      <c r="A456" s="6"/>
      <c r="B456" s="6">
        <v>12</v>
      </c>
      <c r="C456" s="6" t="s">
        <v>1133</v>
      </c>
      <c r="D456" s="6"/>
      <c r="E456" s="6" t="s">
        <v>1168</v>
      </c>
      <c r="F456" s="6" t="s">
        <v>1169</v>
      </c>
      <c r="G456" s="8" t="s">
        <v>1170</v>
      </c>
      <c r="H456" s="6"/>
      <c r="I456" s="19" t="str">
        <f>Tabelle22456[[#This Row],[TITEL]]</f>
        <v>Swiss Radar</v>
      </c>
      <c r="J456" s="20" t="str">
        <f t="shared" si="7"/>
        <v>Rothusstrasse 9
6331 Hünenberg 
jfs-electronic@swissradar.com</v>
      </c>
      <c r="K456" s="19" t="str">
        <f>Tabelle22456[[#This Row],[TITEL]]</f>
        <v>Swiss Radar</v>
      </c>
      <c r="L456" s="19" t="str">
        <f>Tabelle22456[[#This Row],[ADRESSE]]</f>
        <v>Rothusstrasse 9
6331 Hünenberg</v>
      </c>
      <c r="M456" s="19" t="str">
        <f>CONCATENATE(Tabelle22456[[#This Row],[E-Mail]],"; ")</f>
        <v xml:space="preserve">jfs-electronic@swissradar.com; </v>
      </c>
    </row>
    <row r="457" spans="1:13" ht="63.75" hidden="1">
      <c r="A457" s="6"/>
      <c r="B457" s="6">
        <v>12</v>
      </c>
      <c r="C457" s="6" t="s">
        <v>1133</v>
      </c>
      <c r="D457" s="6"/>
      <c r="E457" s="6" t="s">
        <v>1150</v>
      </c>
      <c r="F457" s="6" t="s">
        <v>1151</v>
      </c>
      <c r="G457" s="8" t="s">
        <v>1152</v>
      </c>
      <c r="H457" s="6"/>
      <c r="I457" s="19" t="str">
        <f>Tabelle22456[[#This Row],[TITEL]]</f>
        <v>Verband Schweizer Segelschulen VSSS</v>
      </c>
      <c r="J457" s="20" t="str">
        <f t="shared" si="7"/>
        <v>Präsident
Thomas Zwick
Tödistrasse 30
8634 Hombrechtikon 
thomas.zwick@bluewin.ch</v>
      </c>
      <c r="K457" s="19" t="str">
        <f>Tabelle22456[[#This Row],[TITEL]]</f>
        <v>Verband Schweizer Segelschulen VSSS</v>
      </c>
      <c r="L457" s="19" t="str">
        <f>Tabelle22456[[#This Row],[ADRESSE]]</f>
        <v>Präsident
Thomas Zwick
Tödistrasse 30
8634 Hombrechtikon</v>
      </c>
      <c r="M457" s="19" t="str">
        <f>CONCATENATE(Tabelle22456[[#This Row],[E-Mail]],"; ")</f>
        <v xml:space="preserve">thomas.zwick@bluewin.ch; </v>
      </c>
    </row>
    <row r="458" spans="1:13" ht="38.25" hidden="1">
      <c r="A458" s="6"/>
      <c r="B458" s="6">
        <v>12</v>
      </c>
      <c r="C458" s="6" t="s">
        <v>1133</v>
      </c>
      <c r="D458" s="6"/>
      <c r="E458" s="6" t="s">
        <v>1143</v>
      </c>
      <c r="F458" s="6" t="s">
        <v>1141</v>
      </c>
      <c r="G458" s="8" t="s">
        <v>1142</v>
      </c>
      <c r="H458" s="6"/>
      <c r="I458" s="19" t="str">
        <f>Tabelle22456[[#This Row],[TITEL]]</f>
        <v>Verband Schweizerischer Importeure von Marinemotoren</v>
      </c>
      <c r="J458" s="20" t="str">
        <f t="shared" si="7"/>
        <v>Mühlethalstrasse 4
4800 Zofingen 
sbv@bootbauer.ch</v>
      </c>
      <c r="K458" s="19" t="str">
        <f>Tabelle22456[[#This Row],[TITEL]]</f>
        <v>Verband Schweizerischer Importeure von Marinemotoren</v>
      </c>
      <c r="L458" s="19" t="str">
        <f>Tabelle22456[[#This Row],[ADRESSE]]</f>
        <v>Mühlethalstrasse 4
4800 Zofingen</v>
      </c>
      <c r="M458" s="19" t="str">
        <f>CONCATENATE(Tabelle22456[[#This Row],[E-Mail]],"; ")</f>
        <v xml:space="preserve">sbv@bootbauer.ch; </v>
      </c>
    </row>
    <row r="459" spans="1:13" ht="63.75" hidden="1">
      <c r="A459" s="6"/>
      <c r="B459" s="6">
        <v>12</v>
      </c>
      <c r="C459" s="6" t="s">
        <v>1133</v>
      </c>
      <c r="D459" s="6"/>
      <c r="E459" s="6" t="s">
        <v>1153</v>
      </c>
      <c r="F459" s="6" t="s">
        <v>1154</v>
      </c>
      <c r="G459" s="8" t="s">
        <v>1155</v>
      </c>
      <c r="H459" s="6"/>
      <c r="I459" s="19" t="str">
        <f>Tabelle22456[[#This Row],[TITEL]]</f>
        <v xml:space="preserve">Verband Schweizerischer Motorboot- und Segelschulen </v>
      </c>
      <c r="J459" s="20" t="str">
        <f t="shared" si="7"/>
        <v>Zentralsekretariat
Al Lago
6614 Brissago 
info@bootsfahrschulenschweiz.ch</v>
      </c>
      <c r="K459" s="19" t="str">
        <f>Tabelle22456[[#This Row],[TITEL]]</f>
        <v xml:space="preserve">Verband Schweizerischer Motorboot- und Segelschulen </v>
      </c>
      <c r="L459" s="19" t="str">
        <f>Tabelle22456[[#This Row],[ADRESSE]]</f>
        <v>Zentralsekretariat
Al Lago
6614 Brissago</v>
      </c>
      <c r="M459" s="19" t="str">
        <f>CONCATENATE(Tabelle22456[[#This Row],[E-Mail]],"; ")</f>
        <v xml:space="preserve">info@bootsfahrschulenschweiz.ch; </v>
      </c>
    </row>
    <row r="460" spans="1:13" ht="76.5" hidden="1">
      <c r="A460" s="6"/>
      <c r="B460" s="6">
        <v>12</v>
      </c>
      <c r="C460" s="6" t="s">
        <v>1133</v>
      </c>
      <c r="D460" s="6"/>
      <c r="E460" s="6" t="s">
        <v>1156</v>
      </c>
      <c r="F460" s="6" t="s">
        <v>1157</v>
      </c>
      <c r="G460" s="8" t="s">
        <v>1158</v>
      </c>
      <c r="H460" s="6"/>
      <c r="I460" s="19" t="str">
        <f>Tabelle22456[[#This Row],[TITEL]]</f>
        <v>Verband Schweizerischer Motorboot- und Segelschulen Leiter Abt. Aus- und Weiterbildung VSMS</v>
      </c>
      <c r="J460" s="20" t="str">
        <f t="shared" si="7"/>
        <v>Basler Hochsee
Navigationsschule
Herr Ruedi Schneider
Hirzbodenweg 46
4052 Basel 
schneider.ruedi@gmail.com</v>
      </c>
      <c r="K460" s="19" t="str">
        <f>Tabelle22456[[#This Row],[TITEL]]</f>
        <v>Verband Schweizerischer Motorboot- und Segelschulen Leiter Abt. Aus- und Weiterbildung VSMS</v>
      </c>
      <c r="L460" s="19" t="str">
        <f>Tabelle22456[[#This Row],[ADRESSE]]</f>
        <v>Basler Hochsee
Navigationsschule
Herr Ruedi Schneider
Hirzbodenweg 46
4052 Basel</v>
      </c>
      <c r="M460" s="19" t="str">
        <f>CONCATENATE(Tabelle22456[[#This Row],[E-Mail]],"; ")</f>
        <v xml:space="preserve">schneider.ruedi@gmail.com; </v>
      </c>
    </row>
    <row r="461" spans="1:13" ht="51" hidden="1">
      <c r="A461" s="6"/>
      <c r="B461" s="6">
        <v>12</v>
      </c>
      <c r="C461" s="6" t="s">
        <v>1133</v>
      </c>
      <c r="D461" s="6"/>
      <c r="E461" s="6" t="s">
        <v>1134</v>
      </c>
      <c r="F461" s="6" t="s">
        <v>1135</v>
      </c>
      <c r="G461" s="8" t="s">
        <v>1136</v>
      </c>
      <c r="H461" s="6"/>
      <c r="I461" s="19" t="str">
        <f>Tabelle22456[[#This Row],[TITEL]]</f>
        <v>Verein Schweizerischer Bagger- und Lastschiffbesitzer</v>
      </c>
      <c r="J461" s="20" t="str">
        <f t="shared" si="7"/>
        <v>Franzsepp Arnold, Präsident
Postfach 63
6454 Flüelen 
mail@arnoldcoag.ch</v>
      </c>
      <c r="K461" s="19" t="str">
        <f>Tabelle22456[[#This Row],[TITEL]]</f>
        <v>Verein Schweizerischer Bagger- und Lastschiffbesitzer</v>
      </c>
      <c r="L461" s="19" t="str">
        <f>Tabelle22456[[#This Row],[ADRESSE]]</f>
        <v>Franzsepp Arnold, Präsident
Postfach 63
6454 Flüelen</v>
      </c>
      <c r="M461" s="19" t="str">
        <f>CONCATENATE(Tabelle22456[[#This Row],[E-Mail]],"; ")</f>
        <v xml:space="preserve">mail@arnoldcoag.ch; </v>
      </c>
    </row>
  </sheetData>
  <pageMargins left="0.7" right="0.7" top="0.78740157499999996" bottom="0.78740157499999996" header="0.3" footer="0.3"/>
  <pageSetup paperSize="9" scale="57" fitToHeight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8EBB-3D9D-440B-AC78-9733F33DAFC5}">
  <sheetPr>
    <pageSetUpPr fitToPage="1"/>
  </sheetPr>
  <dimension ref="A1:N462"/>
  <sheetViews>
    <sheetView tabSelected="1" topLeftCell="B1" workbookViewId="0">
      <pane ySplit="1" topLeftCell="A2" activePane="bottomLeft" state="frozen"/>
      <selection pane="bottomLeft" activeCell="C462" sqref="C462"/>
    </sheetView>
  </sheetViews>
  <sheetFormatPr baseColWidth="10" defaultColWidth="11.42578125" defaultRowHeight="12.75"/>
  <cols>
    <col min="1" max="1" width="10.85546875" style="1" hidden="1" customWidth="1"/>
    <col min="2" max="2" width="10" style="1" bestFit="1" customWidth="1"/>
    <col min="3" max="3" width="42.85546875" style="1" customWidth="1"/>
    <col min="4" max="4" width="11.42578125" style="1" customWidth="1"/>
    <col min="5" max="5" width="41.140625" style="1" customWidth="1"/>
    <col min="6" max="6" width="32.140625" style="1" customWidth="1"/>
    <col min="7" max="7" width="38.140625" style="1" customWidth="1"/>
    <col min="8" max="8" width="29.85546875" style="1" customWidth="1"/>
    <col min="9" max="9" width="40.5703125" style="1" bestFit="1" customWidth="1"/>
    <col min="10" max="10" width="25.140625" style="1" bestFit="1" customWidth="1"/>
    <col min="11" max="11" width="40.5703125" style="1" bestFit="1" customWidth="1"/>
    <col min="12" max="12" width="22.42578125" style="1" bestFit="1" customWidth="1"/>
    <col min="13" max="13" width="27.5703125" style="1" customWidth="1"/>
    <col min="14" max="16384" width="11.42578125" style="1"/>
  </cols>
  <sheetData>
    <row r="1" spans="1:13" ht="25.5">
      <c r="A1" s="1" t="s">
        <v>0</v>
      </c>
      <c r="B1" s="1" t="s">
        <v>1310</v>
      </c>
      <c r="C1" s="1" t="s">
        <v>1</v>
      </c>
      <c r="D1" s="1" t="s">
        <v>1324</v>
      </c>
      <c r="E1" s="1" t="s">
        <v>2</v>
      </c>
      <c r="F1" s="1" t="s">
        <v>3</v>
      </c>
      <c r="G1" s="2" t="s">
        <v>4</v>
      </c>
      <c r="H1" s="5" t="s">
        <v>1309</v>
      </c>
      <c r="I1" s="18" t="s">
        <v>1318</v>
      </c>
      <c r="J1" s="18" t="s">
        <v>1319</v>
      </c>
      <c r="K1" s="18" t="s">
        <v>1320</v>
      </c>
      <c r="L1" s="18" t="s">
        <v>1321</v>
      </c>
      <c r="M1" s="18" t="s">
        <v>1317</v>
      </c>
    </row>
    <row r="2" spans="1:13" ht="63.75" hidden="1">
      <c r="A2" s="6"/>
      <c r="B2" s="6">
        <v>1</v>
      </c>
      <c r="C2" s="6" t="s">
        <v>5</v>
      </c>
      <c r="D2" s="6">
        <v>1</v>
      </c>
      <c r="E2" s="7" t="s">
        <v>72</v>
      </c>
      <c r="F2" s="8" t="s">
        <v>73</v>
      </c>
      <c r="G2" s="25" t="s">
        <v>74</v>
      </c>
      <c r="H2" s="6"/>
      <c r="I2" s="19" t="str">
        <f>Tabelle224567[[#This Row],[TITEL]]</f>
        <v>Staatskanzlei des Kantons Zürich</v>
      </c>
      <c r="J2" s="20" t="str">
        <f t="shared" ref="J2:J65" si="0">CONCATENATE(F2," 
",G2)</f>
        <v>Neumühlequai 10
Postfach
8090 Zürich
staatskanzlei@sk.zh.ch</v>
      </c>
      <c r="K2" s="19" t="str">
        <f>Tabelle224567[[#This Row],[TITEL]]</f>
        <v>Staatskanzlei des Kantons Zürich</v>
      </c>
      <c r="L2" s="19" t="str">
        <f>Tabelle224567[[#This Row],[ADRESSE]]</f>
        <v xml:space="preserve">Neumühlequai 10
Postfach
8090 Zürich
</v>
      </c>
      <c r="M2" s="19" t="str">
        <f>CONCATENATE(Tabelle224567[[#This Row],[E-Mail]],"; ")</f>
        <v xml:space="preserve">staatskanzlei@sk.zh.ch; </v>
      </c>
    </row>
    <row r="3" spans="1:13" ht="51" hidden="1">
      <c r="A3" s="6"/>
      <c r="B3" s="6">
        <v>1</v>
      </c>
      <c r="C3" s="6" t="s">
        <v>5</v>
      </c>
      <c r="D3" s="6">
        <v>2</v>
      </c>
      <c r="E3" s="7" t="s">
        <v>40</v>
      </c>
      <c r="F3" s="8" t="s">
        <v>41</v>
      </c>
      <c r="G3" s="25" t="s">
        <v>1334</v>
      </c>
      <c r="H3" s="6"/>
      <c r="I3" s="19" t="str">
        <f>Tabelle224567[[#This Row],[TITEL]]</f>
        <v>Staatskanzlei des Kantons Bern</v>
      </c>
      <c r="J3" s="20" t="str">
        <f t="shared" si="0"/>
        <v>Postgasse 68
3000 Bern 8
info.regierungsrat@be.ch</v>
      </c>
      <c r="K3" s="19" t="str">
        <f>Tabelle224567[[#This Row],[TITEL]]</f>
        <v>Staatskanzlei des Kantons Bern</v>
      </c>
      <c r="L3" s="19" t="str">
        <f>Tabelle224567[[#This Row],[ADRESSE]]</f>
        <v xml:space="preserve">Postgasse 68
3000 Bern 8
</v>
      </c>
      <c r="M3" s="19" t="str">
        <f>CONCATENATE(Tabelle224567[[#This Row],[E-Mail]],"; ")</f>
        <v xml:space="preserve">info.regierungsrat@be.ch; </v>
      </c>
    </row>
    <row r="4" spans="1:13" ht="51" hidden="1">
      <c r="A4" s="6"/>
      <c r="B4" s="6">
        <v>1</v>
      </c>
      <c r="C4" s="6" t="s">
        <v>5</v>
      </c>
      <c r="D4" s="6">
        <v>3</v>
      </c>
      <c r="E4" s="7" t="s">
        <v>45</v>
      </c>
      <c r="F4" s="8" t="s">
        <v>46</v>
      </c>
      <c r="G4" s="25" t="s">
        <v>47</v>
      </c>
      <c r="H4" s="6"/>
      <c r="I4" s="19" t="str">
        <f>Tabelle224567[[#This Row],[TITEL]]</f>
        <v xml:space="preserve">Staatskanzlei des Kantons Luzern </v>
      </c>
      <c r="J4" s="20" t="str">
        <f t="shared" si="0"/>
        <v>Bahnhofstrasse 15
6002 Luzern
staatskanzlei@lu.ch</v>
      </c>
      <c r="K4" s="19" t="str">
        <f>Tabelle224567[[#This Row],[TITEL]]</f>
        <v xml:space="preserve">Staatskanzlei des Kantons Luzern </v>
      </c>
      <c r="L4" s="19" t="str">
        <f>Tabelle224567[[#This Row],[ADRESSE]]</f>
        <v xml:space="preserve">Bahnhofstrasse 15
6002 Luzern
</v>
      </c>
      <c r="M4" s="19" t="str">
        <f>CONCATENATE(Tabelle224567[[#This Row],[E-Mail]],"; ")</f>
        <v xml:space="preserve">staatskanzlei@lu.ch; </v>
      </c>
    </row>
    <row r="5" spans="1:13" ht="51" hidden="1">
      <c r="A5" s="6"/>
      <c r="B5" s="6">
        <v>1</v>
      </c>
      <c r="C5" s="6" t="s">
        <v>5</v>
      </c>
      <c r="D5" s="6">
        <v>4</v>
      </c>
      <c r="E5" s="7" t="s">
        <v>78</v>
      </c>
      <c r="F5" s="8" t="s">
        <v>79</v>
      </c>
      <c r="G5" s="25" t="s">
        <v>80</v>
      </c>
      <c r="H5" s="6"/>
      <c r="I5" s="19" t="str">
        <f>Tabelle224567[[#This Row],[TITEL]]</f>
        <v xml:space="preserve">Standeskanzlei des Kantons Uri </v>
      </c>
      <c r="J5" s="20" t="str">
        <f t="shared" si="0"/>
        <v>Rathausplatz 1
6460 Altdorf 
ds.la@ur.ch</v>
      </c>
      <c r="K5" s="19" t="str">
        <f>Tabelle224567[[#This Row],[TITEL]]</f>
        <v xml:space="preserve">Standeskanzlei des Kantons Uri </v>
      </c>
      <c r="L5" s="19" t="str">
        <f>Tabelle224567[[#This Row],[ADRESSE]]</f>
        <v xml:space="preserve">Rathausplatz 1
6460 Altdorf 
</v>
      </c>
      <c r="M5" s="19" t="str">
        <f>CONCATENATE(Tabelle224567[[#This Row],[E-Mail]],"; ")</f>
        <v xml:space="preserve">ds.la@ur.ch; </v>
      </c>
    </row>
    <row r="6" spans="1:13" ht="76.5" hidden="1">
      <c r="A6" s="6"/>
      <c r="B6" s="6">
        <v>1</v>
      </c>
      <c r="C6" s="6" t="s">
        <v>5</v>
      </c>
      <c r="D6" s="6">
        <v>5</v>
      </c>
      <c r="E6" s="7" t="s">
        <v>57</v>
      </c>
      <c r="F6" s="8" t="s">
        <v>58</v>
      </c>
      <c r="G6" s="25" t="s">
        <v>59</v>
      </c>
      <c r="H6" s="6"/>
      <c r="I6" s="19" t="str">
        <f>Tabelle224567[[#This Row],[TITEL]]</f>
        <v xml:space="preserve">Staatskanzlei des Kantons Schwyz </v>
      </c>
      <c r="J6" s="20" t="str">
        <f t="shared" si="0"/>
        <v>Regierungsgebäude
Bahnhofstrasse 9
Postfach 1260
6431 Schwyz
stk@sz.ch</v>
      </c>
      <c r="K6" s="19" t="str">
        <f>Tabelle224567[[#This Row],[TITEL]]</f>
        <v xml:space="preserve">Staatskanzlei des Kantons Schwyz </v>
      </c>
      <c r="L6" s="19" t="str">
        <f>Tabelle224567[[#This Row],[ADRESSE]]</f>
        <v xml:space="preserve">Regierungsgebäude
Bahnhofstrasse 9
Postfach 1260
6431 Schwyz
</v>
      </c>
      <c r="M6" s="19" t="str">
        <f>CONCATENATE(Tabelle224567[[#This Row],[E-Mail]],"; ")</f>
        <v xml:space="preserve">stk@sz.ch; </v>
      </c>
    </row>
    <row r="7" spans="1:13" ht="51" hidden="1">
      <c r="A7" s="6"/>
      <c r="B7" s="6">
        <v>1</v>
      </c>
      <c r="C7" s="6" t="s">
        <v>5</v>
      </c>
      <c r="D7" s="6">
        <v>6</v>
      </c>
      <c r="E7" s="7" t="s">
        <v>51</v>
      </c>
      <c r="F7" s="8" t="s">
        <v>52</v>
      </c>
      <c r="G7" s="25" t="s">
        <v>53</v>
      </c>
      <c r="H7" s="6"/>
      <c r="I7" s="19" t="str">
        <f>Tabelle224567[[#This Row],[TITEL]]</f>
        <v xml:space="preserve">Staatskanzlei des Kantons Obwalden </v>
      </c>
      <c r="J7" s="20" t="str">
        <f t="shared" si="0"/>
        <v>Rathaus
6061 Sarnen 
staatskanzlei@ow.ch</v>
      </c>
      <c r="K7" s="19" t="str">
        <f>Tabelle224567[[#This Row],[TITEL]]</f>
        <v xml:space="preserve">Staatskanzlei des Kantons Obwalden </v>
      </c>
      <c r="L7" s="19" t="str">
        <f>Tabelle224567[[#This Row],[ADRESSE]]</f>
        <v xml:space="preserve">Rathaus
6061 Sarnen 
</v>
      </c>
      <c r="M7" s="19" t="str">
        <f>CONCATENATE(Tabelle224567[[#This Row],[E-Mail]],"; ")</f>
        <v xml:space="preserve">staatskanzlei@ow.ch; </v>
      </c>
    </row>
    <row r="8" spans="1:13" ht="63.75" hidden="1">
      <c r="A8" s="6"/>
      <c r="B8" s="6">
        <v>1</v>
      </c>
      <c r="C8" s="6" t="s">
        <v>5</v>
      </c>
      <c r="D8" s="6">
        <v>7</v>
      </c>
      <c r="E8" s="7" t="s">
        <v>48</v>
      </c>
      <c r="F8" s="8" t="s">
        <v>49</v>
      </c>
      <c r="G8" s="25" t="s">
        <v>50</v>
      </c>
      <c r="H8" s="6"/>
      <c r="I8" s="19" t="str">
        <f>Tabelle224567[[#This Row],[TITEL]]</f>
        <v xml:space="preserve">Staatskanzlei des Kantons Nidwalden </v>
      </c>
      <c r="J8" s="20" t="str">
        <f t="shared" si="0"/>
        <v>Dorfplatz 2
Postfach 1246 
6371 Stans
staatskanzlei@nw.ch</v>
      </c>
      <c r="K8" s="19" t="str">
        <f>Tabelle224567[[#This Row],[TITEL]]</f>
        <v xml:space="preserve">Staatskanzlei des Kantons Nidwalden </v>
      </c>
      <c r="L8" s="19" t="str">
        <f>Tabelle224567[[#This Row],[ADRESSE]]</f>
        <v xml:space="preserve">Dorfplatz 2
Postfach 1246 
6371 Stans
</v>
      </c>
      <c r="M8" s="19" t="str">
        <f>CONCATENATE(Tabelle224567[[#This Row],[E-Mail]],"; ")</f>
        <v xml:space="preserve">staatskanzlei@nw.ch; </v>
      </c>
    </row>
    <row r="9" spans="1:13" ht="51" hidden="1">
      <c r="A9" s="6"/>
      <c r="B9" s="6">
        <v>1</v>
      </c>
      <c r="C9" s="6" t="s">
        <v>5</v>
      </c>
      <c r="D9" s="6">
        <v>8</v>
      </c>
      <c r="E9" s="7" t="s">
        <v>42</v>
      </c>
      <c r="F9" s="8" t="s">
        <v>43</v>
      </c>
      <c r="G9" s="25" t="s">
        <v>44</v>
      </c>
      <c r="H9" s="6"/>
      <c r="I9" s="19" t="str">
        <f>Tabelle224567[[#This Row],[TITEL]]</f>
        <v xml:space="preserve">Staatskanzlei des Kantons Glarus </v>
      </c>
      <c r="J9" s="20" t="str">
        <f t="shared" si="0"/>
        <v xml:space="preserve">Rathaus
8750 Glarus
staatskanzlei@gl.ch </v>
      </c>
      <c r="K9" s="19" t="str">
        <f>Tabelle224567[[#This Row],[TITEL]]</f>
        <v xml:space="preserve">Staatskanzlei des Kantons Glarus </v>
      </c>
      <c r="L9" s="19" t="str">
        <f>Tabelle224567[[#This Row],[ADRESSE]]</f>
        <v xml:space="preserve">Rathaus
8750 Glarus
</v>
      </c>
      <c r="M9" s="19" t="str">
        <f>CONCATENATE(Tabelle224567[[#This Row],[E-Mail]],"; ")</f>
        <v xml:space="preserve">staatskanzlei@gl.ch ; </v>
      </c>
    </row>
    <row r="10" spans="1:13" ht="76.5" hidden="1">
      <c r="A10" s="6"/>
      <c r="B10" s="6">
        <v>1</v>
      </c>
      <c r="C10" s="6" t="s">
        <v>5</v>
      </c>
      <c r="D10" s="6">
        <v>9</v>
      </c>
      <c r="E10" s="7" t="s">
        <v>69</v>
      </c>
      <c r="F10" s="8" t="s">
        <v>70</v>
      </c>
      <c r="G10" s="25" t="s">
        <v>71</v>
      </c>
      <c r="H10" s="6"/>
      <c r="I10" s="19" t="str">
        <f>Tabelle224567[[#This Row],[TITEL]]</f>
        <v xml:space="preserve">Staatskanzlei des Kantons Zug </v>
      </c>
      <c r="J10" s="20" t="str">
        <f t="shared" si="0"/>
        <v>Seestrasse 2
Regierungsgebäude 
am Postplatz
6300 Zug
info@zg.ch</v>
      </c>
      <c r="K10" s="19" t="str">
        <f>Tabelle224567[[#This Row],[TITEL]]</f>
        <v xml:space="preserve">Staatskanzlei des Kantons Zug </v>
      </c>
      <c r="L10" s="19" t="str">
        <f>Tabelle224567[[#This Row],[ADRESSE]]</f>
        <v xml:space="preserve">Seestrasse 2
Regierungsgebäude 
am Postplatz
6300 Zug
</v>
      </c>
      <c r="M10" s="19" t="str">
        <f>CONCATENATE(Tabelle224567[[#This Row],[E-Mail]],"; ")</f>
        <v xml:space="preserve">info@zg.ch; </v>
      </c>
    </row>
    <row r="11" spans="1:13" ht="63.75" hidden="1">
      <c r="A11" s="6"/>
      <c r="B11" s="6">
        <v>1</v>
      </c>
      <c r="C11" s="6" t="s">
        <v>5</v>
      </c>
      <c r="D11" s="6">
        <v>10</v>
      </c>
      <c r="E11" s="7" t="s">
        <v>23</v>
      </c>
      <c r="F11" s="8" t="s">
        <v>24</v>
      </c>
      <c r="G11" s="25" t="s">
        <v>816</v>
      </c>
      <c r="H11" s="6"/>
      <c r="I11" s="19" t="str">
        <f>Tabelle224567[[#This Row],[TITEL]]</f>
        <v xml:space="preserve">Chancellerie d'Etat du Canton de Fribourg </v>
      </c>
      <c r="J11" s="20" t="str">
        <f t="shared" si="0"/>
        <v>Rue des Chanoines 17
1701 Fribourg
chancellerie@fr.ch; relations.exterieures@fr.ch</v>
      </c>
      <c r="K11" s="19" t="str">
        <f>Tabelle224567[[#This Row],[TITEL]]</f>
        <v xml:space="preserve">Chancellerie d'Etat du Canton de Fribourg </v>
      </c>
      <c r="L11" s="19" t="str">
        <f>Tabelle224567[[#This Row],[ADRESSE]]</f>
        <v xml:space="preserve">Rue des Chanoines 17
1701 Fribourg
</v>
      </c>
      <c r="M11" s="19" t="str">
        <f>CONCATENATE(Tabelle224567[[#This Row],[E-Mail]],"; ")</f>
        <v xml:space="preserve">chancellerie@fr.ch; relations.exterieures@fr.ch; </v>
      </c>
    </row>
    <row r="12" spans="1:13" ht="63.75" hidden="1">
      <c r="A12" s="6"/>
      <c r="B12" s="6">
        <v>1</v>
      </c>
      <c r="C12" s="6" t="s">
        <v>5</v>
      </c>
      <c r="D12" s="6">
        <v>11</v>
      </c>
      <c r="E12" s="7" t="s">
        <v>60</v>
      </c>
      <c r="F12" s="8" t="s">
        <v>61</v>
      </c>
      <c r="G12" s="25" t="s">
        <v>62</v>
      </c>
      <c r="H12" s="6"/>
      <c r="I12" s="19" t="str">
        <f>Tabelle224567[[#This Row],[TITEL]]</f>
        <v xml:space="preserve">Staatskanzlei des Kantons Solothurn </v>
      </c>
      <c r="J12" s="20" t="str">
        <f t="shared" si="0"/>
        <v>Rathaus
Barfüssergasse 24
4509 Solothurn
kanzlei@sk.so.ch</v>
      </c>
      <c r="K12" s="19" t="str">
        <f>Tabelle224567[[#This Row],[TITEL]]</f>
        <v xml:space="preserve">Staatskanzlei des Kantons Solothurn </v>
      </c>
      <c r="L12" s="19" t="str">
        <f>Tabelle224567[[#This Row],[ADRESSE]]</f>
        <v xml:space="preserve">Rathaus
Barfüssergasse 24
4509 Solothurn
</v>
      </c>
      <c r="M12" s="19" t="str">
        <f>CONCATENATE(Tabelle224567[[#This Row],[E-Mail]],"; ")</f>
        <v xml:space="preserve">kanzlei@sk.so.ch; </v>
      </c>
    </row>
    <row r="13" spans="1:13" ht="51" hidden="1">
      <c r="A13" s="6"/>
      <c r="B13" s="6">
        <v>1</v>
      </c>
      <c r="C13" s="6" t="s">
        <v>5</v>
      </c>
      <c r="D13" s="6">
        <v>12</v>
      </c>
      <c r="E13" s="7" t="s">
        <v>37</v>
      </c>
      <c r="F13" s="8" t="s">
        <v>38</v>
      </c>
      <c r="G13" s="25" t="s">
        <v>39</v>
      </c>
      <c r="H13" s="6"/>
      <c r="I13" s="19" t="str">
        <f>Tabelle224567[[#This Row],[TITEL]]</f>
        <v xml:space="preserve">Staatskanzlei des Kantons Basel-Stadt </v>
      </c>
      <c r="J13" s="20" t="str">
        <f t="shared" si="0"/>
        <v>Marktplatz 9
4001 Basel
staatskanzlei@bs.ch</v>
      </c>
      <c r="K13" s="19" t="str">
        <f>Tabelle224567[[#This Row],[TITEL]]</f>
        <v xml:space="preserve">Staatskanzlei des Kantons Basel-Stadt </v>
      </c>
      <c r="L13" s="19" t="str">
        <f>Tabelle224567[[#This Row],[ADRESSE]]</f>
        <v xml:space="preserve">Marktplatz 9
4001 Basel
</v>
      </c>
      <c r="M13" s="19" t="str">
        <f>CONCATENATE(Tabelle224567[[#This Row],[E-Mail]],"; ")</f>
        <v xml:space="preserve">staatskanzlei@bs.ch; </v>
      </c>
    </row>
    <row r="14" spans="1:13" ht="63.75" hidden="1">
      <c r="A14" s="6"/>
      <c r="B14" s="6">
        <v>1</v>
      </c>
      <c r="C14" s="6" t="s">
        <v>5</v>
      </c>
      <c r="D14" s="6">
        <v>13</v>
      </c>
      <c r="E14" s="7" t="s">
        <v>824</v>
      </c>
      <c r="F14" s="11" t="s">
        <v>825</v>
      </c>
      <c r="G14" s="25" t="s">
        <v>1335</v>
      </c>
      <c r="H14" s="6"/>
      <c r="I14" s="19" t="str">
        <f>Tabelle224567[[#This Row],[TITEL]]</f>
        <v>Landeskanzlei des Kantons Basel-Landschaft</v>
      </c>
      <c r="J14" s="20" t="str">
        <f t="shared" si="0"/>
        <v>Regierungsgebäude
Rathausstrasse 2 
4410 Liestal
LKA-RRBs@bl.ch</v>
      </c>
      <c r="K14" s="19" t="str">
        <f>Tabelle224567[[#This Row],[TITEL]]</f>
        <v>Landeskanzlei des Kantons Basel-Landschaft</v>
      </c>
      <c r="L14" s="19" t="str">
        <f>Tabelle224567[[#This Row],[ADRESSE]]</f>
        <v xml:space="preserve">Regierungsgebäude
Rathausstrasse 2 
4410 Liestal
</v>
      </c>
      <c r="M14" s="19" t="str">
        <f>CONCATENATE(Tabelle224567[[#This Row],[E-Mail]],"; ")</f>
        <v xml:space="preserve">LKA-RRBs@bl.ch; </v>
      </c>
    </row>
    <row r="15" spans="1:13" ht="51" hidden="1">
      <c r="A15" s="6"/>
      <c r="B15" s="6">
        <v>1</v>
      </c>
      <c r="C15" s="6" t="s">
        <v>5</v>
      </c>
      <c r="D15" s="6">
        <v>14</v>
      </c>
      <c r="E15" s="7" t="s">
        <v>54</v>
      </c>
      <c r="F15" s="8" t="s">
        <v>55</v>
      </c>
      <c r="G15" s="25" t="s">
        <v>56</v>
      </c>
      <c r="H15" s="6"/>
      <c r="I15" s="19" t="str">
        <f>Tabelle224567[[#This Row],[TITEL]]</f>
        <v xml:space="preserve">Staatskanzlei des Kantons Schaffhausen </v>
      </c>
      <c r="J15" s="20" t="str">
        <f t="shared" si="0"/>
        <v>Beckenstube 7
8200 Schaffhausen
staatskanzlei@ktsh.ch</v>
      </c>
      <c r="K15" s="19" t="str">
        <f>Tabelle224567[[#This Row],[TITEL]]</f>
        <v xml:space="preserve">Staatskanzlei des Kantons Schaffhausen </v>
      </c>
      <c r="L15" s="19" t="str">
        <f>Tabelle224567[[#This Row],[ADRESSE]]</f>
        <v xml:space="preserve">Beckenstube 7
8200 Schaffhausen
</v>
      </c>
      <c r="M15" s="19" t="str">
        <f>CONCATENATE(Tabelle224567[[#This Row],[E-Mail]],"; ")</f>
        <v xml:space="preserve">staatskanzlei@ktsh.ch; </v>
      </c>
    </row>
    <row r="16" spans="1:13" ht="51" hidden="1">
      <c r="A16" s="6"/>
      <c r="B16" s="6">
        <v>1</v>
      </c>
      <c r="C16" s="6" t="s">
        <v>5</v>
      </c>
      <c r="D16" s="6">
        <v>15</v>
      </c>
      <c r="E16" s="7" t="s">
        <v>25</v>
      </c>
      <c r="F16" s="8" t="s">
        <v>26</v>
      </c>
      <c r="G16" s="25" t="s">
        <v>27</v>
      </c>
      <c r="H16" s="6"/>
      <c r="I16" s="19" t="str">
        <f>Tabelle224567[[#This Row],[TITEL]]</f>
        <v xml:space="preserve">Kantonskanzlei des Kantons Appenzell Ausserrhoden </v>
      </c>
      <c r="J16" s="20" t="str">
        <f t="shared" si="0"/>
        <v>Regierungsgebäude
9102 Herisau
Kantonskanzlei@ar.ch</v>
      </c>
      <c r="K16" s="19" t="str">
        <f>Tabelle224567[[#This Row],[TITEL]]</f>
        <v xml:space="preserve">Kantonskanzlei des Kantons Appenzell Ausserrhoden </v>
      </c>
      <c r="L16" s="19" t="str">
        <f>Tabelle224567[[#This Row],[ADRESSE]]</f>
        <v xml:space="preserve">Regierungsgebäude
9102 Herisau
</v>
      </c>
      <c r="M16" s="19" t="str">
        <f>CONCATENATE(Tabelle224567[[#This Row],[E-Mail]],"; ")</f>
        <v xml:space="preserve">Kantonskanzlei@ar.ch; </v>
      </c>
    </row>
    <row r="17" spans="1:13" ht="51" hidden="1">
      <c r="A17" s="6"/>
      <c r="B17" s="6">
        <v>1</v>
      </c>
      <c r="C17" s="6" t="s">
        <v>5</v>
      </c>
      <c r="D17" s="6">
        <v>16</v>
      </c>
      <c r="E17" s="7" t="s">
        <v>31</v>
      </c>
      <c r="F17" s="8" t="s">
        <v>32</v>
      </c>
      <c r="G17" s="25" t="s">
        <v>33</v>
      </c>
      <c r="H17" s="6"/>
      <c r="I17" s="19" t="str">
        <f>Tabelle224567[[#This Row],[TITEL]]</f>
        <v xml:space="preserve">Ratskanzlei des Kantons Appenzell Innerrhoden </v>
      </c>
      <c r="J17" s="20" t="str">
        <f t="shared" si="0"/>
        <v>Marktgasse 2
9050 Appenzell
info@rk.ai.ch</v>
      </c>
      <c r="K17" s="19" t="str">
        <f>Tabelle224567[[#This Row],[TITEL]]</f>
        <v xml:space="preserve">Ratskanzlei des Kantons Appenzell Innerrhoden </v>
      </c>
      <c r="L17" s="19" t="str">
        <f>Tabelle224567[[#This Row],[ADRESSE]]</f>
        <v xml:space="preserve">Marktgasse 2
9050 Appenzell
</v>
      </c>
      <c r="M17" s="19" t="str">
        <f>CONCATENATE(Tabelle224567[[#This Row],[E-Mail]],"; ")</f>
        <v xml:space="preserve">info@rk.ai.ch; </v>
      </c>
    </row>
    <row r="18" spans="1:13" ht="51" hidden="1">
      <c r="A18" s="6"/>
      <c r="B18" s="6">
        <v>1</v>
      </c>
      <c r="C18" s="6" t="s">
        <v>5</v>
      </c>
      <c r="D18" s="6">
        <v>17</v>
      </c>
      <c r="E18" s="7" t="s">
        <v>63</v>
      </c>
      <c r="F18" s="8" t="s">
        <v>64</v>
      </c>
      <c r="G18" s="25" t="s">
        <v>65</v>
      </c>
      <c r="H18" s="6"/>
      <c r="I18" s="19" t="str">
        <f>Tabelle224567[[#This Row],[TITEL]]</f>
        <v xml:space="preserve">Staatskanzlei des Kantons St. Gallen </v>
      </c>
      <c r="J18" s="20" t="str">
        <f t="shared" si="0"/>
        <v>Regierungsgebäude
9001 St. Gallen 
info.sk@sg.ch</v>
      </c>
      <c r="K18" s="19" t="str">
        <f>Tabelle224567[[#This Row],[TITEL]]</f>
        <v xml:space="preserve">Staatskanzlei des Kantons St. Gallen </v>
      </c>
      <c r="L18" s="19" t="str">
        <f>Tabelle224567[[#This Row],[ADRESSE]]</f>
        <v xml:space="preserve">Regierungsgebäude
9001 St. Gallen 
</v>
      </c>
      <c r="M18" s="19" t="str">
        <f>CONCATENATE(Tabelle224567[[#This Row],[E-Mail]],"; ")</f>
        <v xml:space="preserve">info.sk@sg.ch; </v>
      </c>
    </row>
    <row r="19" spans="1:13" ht="51" hidden="1">
      <c r="A19" s="6"/>
      <c r="B19" s="6">
        <v>1</v>
      </c>
      <c r="C19" s="6" t="s">
        <v>5</v>
      </c>
      <c r="D19" s="6">
        <v>18</v>
      </c>
      <c r="E19" s="7" t="s">
        <v>75</v>
      </c>
      <c r="F19" s="8" t="s">
        <v>76</v>
      </c>
      <c r="G19" s="25" t="s">
        <v>77</v>
      </c>
      <c r="H19" s="6"/>
      <c r="I19" s="19" t="str">
        <f>Tabelle224567[[#This Row],[TITEL]]</f>
        <v xml:space="preserve">Standeskanzlei des Kantons Graubünden </v>
      </c>
      <c r="J19" s="20" t="str">
        <f t="shared" si="0"/>
        <v>Reichsgasse 35
7001 Chur
info@gr.ch</v>
      </c>
      <c r="K19" s="19" t="str">
        <f>Tabelle224567[[#This Row],[TITEL]]</f>
        <v xml:space="preserve">Standeskanzlei des Kantons Graubünden </v>
      </c>
      <c r="L19" s="19" t="str">
        <f>Tabelle224567[[#This Row],[ADRESSE]]</f>
        <v xml:space="preserve">Reichsgasse 35
7001 Chur
</v>
      </c>
      <c r="M19" s="19" t="str">
        <f>CONCATENATE(Tabelle224567[[#This Row],[E-Mail]],"; ")</f>
        <v xml:space="preserve">info@gr.ch; </v>
      </c>
    </row>
    <row r="20" spans="1:13" ht="51" hidden="1">
      <c r="A20" s="6"/>
      <c r="B20" s="6">
        <v>1</v>
      </c>
      <c r="C20" s="6" t="s">
        <v>5</v>
      </c>
      <c r="D20" s="6">
        <v>19</v>
      </c>
      <c r="E20" s="7" t="s">
        <v>34</v>
      </c>
      <c r="F20" s="8" t="s">
        <v>35</v>
      </c>
      <c r="G20" s="25" t="s">
        <v>36</v>
      </c>
      <c r="H20" s="6"/>
      <c r="I20" s="19" t="str">
        <f>Tabelle224567[[#This Row],[TITEL]]</f>
        <v xml:space="preserve">Staatskanzlei des Kantons Aargau </v>
      </c>
      <c r="J20" s="20" t="str">
        <f t="shared" si="0"/>
        <v>Regierungsgebäude
5001 Aarau
staatskanzlei@ag.ch</v>
      </c>
      <c r="K20" s="19" t="str">
        <f>Tabelle224567[[#This Row],[TITEL]]</f>
        <v xml:space="preserve">Staatskanzlei des Kantons Aargau </v>
      </c>
      <c r="L20" s="19" t="str">
        <f>Tabelle224567[[#This Row],[ADRESSE]]</f>
        <v xml:space="preserve">Regierungsgebäude
5001 Aarau
</v>
      </c>
      <c r="M20" s="19" t="str">
        <f>CONCATENATE(Tabelle224567[[#This Row],[E-Mail]],"; ")</f>
        <v xml:space="preserve">staatskanzlei@ag.ch; </v>
      </c>
    </row>
    <row r="21" spans="1:13" ht="63.75" hidden="1">
      <c r="A21" s="6"/>
      <c r="B21" s="6">
        <v>1</v>
      </c>
      <c r="C21" s="6" t="s">
        <v>5</v>
      </c>
      <c r="D21" s="6">
        <v>20</v>
      </c>
      <c r="E21" s="7" t="s">
        <v>66</v>
      </c>
      <c r="F21" s="8" t="s">
        <v>67</v>
      </c>
      <c r="G21" s="25" t="s">
        <v>68</v>
      </c>
      <c r="H21" s="6"/>
      <c r="I21" s="19" t="str">
        <f>Tabelle224567[[#This Row],[TITEL]]</f>
        <v xml:space="preserve">Staatskanzlei des Kantons Thurgau </v>
      </c>
      <c r="J21" s="20" t="str">
        <f t="shared" si="0"/>
        <v>Regierungsgebäude
Zürcherstrasse 188
8510 Frauenfeld
staatskanzlei@tg.ch</v>
      </c>
      <c r="K21" s="19" t="str">
        <f>Tabelle224567[[#This Row],[TITEL]]</f>
        <v xml:space="preserve">Staatskanzlei des Kantons Thurgau </v>
      </c>
      <c r="L21" s="19" t="str">
        <f>Tabelle224567[[#This Row],[ADRESSE]]</f>
        <v xml:space="preserve">Regierungsgebäude
Zürcherstrasse 188
8510 Frauenfeld
</v>
      </c>
      <c r="M21" s="19" t="str">
        <f>CONCATENATE(Tabelle224567[[#This Row],[E-Mail]],"; ")</f>
        <v xml:space="preserve">staatskanzlei@tg.ch; </v>
      </c>
    </row>
    <row r="22" spans="1:13" ht="51" hidden="1">
      <c r="A22" s="6"/>
      <c r="B22" s="6">
        <v>1</v>
      </c>
      <c r="C22" s="6" t="s">
        <v>5</v>
      </c>
      <c r="D22" s="6">
        <v>21</v>
      </c>
      <c r="E22" s="7" t="s">
        <v>6</v>
      </c>
      <c r="F22" s="8" t="s">
        <v>913</v>
      </c>
      <c r="G22" s="25" t="s">
        <v>7</v>
      </c>
      <c r="H22" s="6"/>
      <c r="I22" s="19" t="str">
        <f>Tabelle224567[[#This Row],[TITEL]]</f>
        <v>Cancelleria dello Stato del Cantone Ticino</v>
      </c>
      <c r="J22" s="20" t="str">
        <f t="shared" si="0"/>
        <v>Piazza Governo 6
6501 Bellinzona
can-scds@ti.ch</v>
      </c>
      <c r="K22" s="19" t="str">
        <f>Tabelle224567[[#This Row],[TITEL]]</f>
        <v>Cancelleria dello Stato del Cantone Ticino</v>
      </c>
      <c r="L22" s="19" t="str">
        <f>Tabelle224567[[#This Row],[ADRESSE]]</f>
        <v xml:space="preserve">Piazza Governo 6
6501 Bellinzona
</v>
      </c>
      <c r="M22" s="19" t="str">
        <f>CONCATENATE(Tabelle224567[[#This Row],[E-Mail]],"; ")</f>
        <v xml:space="preserve">can-scds@ti.ch; </v>
      </c>
    </row>
    <row r="23" spans="1:13" ht="51" hidden="1">
      <c r="A23" s="6"/>
      <c r="B23" s="6">
        <v>1</v>
      </c>
      <c r="C23" s="6" t="s">
        <v>5</v>
      </c>
      <c r="D23" s="6">
        <v>22</v>
      </c>
      <c r="E23" s="7" t="s">
        <v>14</v>
      </c>
      <c r="F23" s="8" t="s">
        <v>15</v>
      </c>
      <c r="G23" s="25" t="s">
        <v>16</v>
      </c>
      <c r="H23" s="6"/>
      <c r="I23" s="19" t="str">
        <f>Tabelle224567[[#This Row],[TITEL]]</f>
        <v>Chancellerie d’Etat du Canton de Vaud</v>
      </c>
      <c r="J23" s="20" t="str">
        <f t="shared" si="0"/>
        <v>Place du Château 4
1014 Lausanne
info.chancellerie@vd.ch</v>
      </c>
      <c r="K23" s="19" t="str">
        <f>Tabelle224567[[#This Row],[TITEL]]</f>
        <v>Chancellerie d’Etat du Canton de Vaud</v>
      </c>
      <c r="L23" s="19" t="str">
        <f>Tabelle224567[[#This Row],[ADRESSE]]</f>
        <v xml:space="preserve">Place du Château 4
1014 Lausanne
</v>
      </c>
      <c r="M23" s="19" t="str">
        <f>CONCATENATE(Tabelle224567[[#This Row],[E-Mail]],"; ")</f>
        <v xml:space="preserve">info.chancellerie@vd.ch; </v>
      </c>
    </row>
    <row r="24" spans="1:13" ht="51" hidden="1">
      <c r="A24" s="6"/>
      <c r="B24" s="6">
        <v>1</v>
      </c>
      <c r="C24" s="6" t="s">
        <v>5</v>
      </c>
      <c r="D24" s="6">
        <v>23</v>
      </c>
      <c r="E24" s="7" t="s">
        <v>20</v>
      </c>
      <c r="F24" s="8" t="s">
        <v>21</v>
      </c>
      <c r="G24" s="25" t="s">
        <v>22</v>
      </c>
      <c r="H24" s="6"/>
      <c r="I24" s="19" t="str">
        <f>Tabelle224567[[#This Row],[TITEL]]</f>
        <v>Chancellerie d’Etat du Canton du Valais</v>
      </c>
      <c r="J24" s="20" t="str">
        <f t="shared" si="0"/>
        <v>Planta 3
1950 Sion
Chancellerie@admin.vs.ch</v>
      </c>
      <c r="K24" s="19" t="str">
        <f>Tabelle224567[[#This Row],[TITEL]]</f>
        <v>Chancellerie d’Etat du Canton du Valais</v>
      </c>
      <c r="L24" s="19" t="str">
        <f>Tabelle224567[[#This Row],[ADRESSE]]</f>
        <v xml:space="preserve">Planta 3
1950 Sion
</v>
      </c>
      <c r="M24" s="19" t="str">
        <f>CONCATENATE(Tabelle224567[[#This Row],[E-Mail]],"; ")</f>
        <v xml:space="preserve">Chancellerie@admin.vs.ch; </v>
      </c>
    </row>
    <row r="25" spans="1:13" ht="76.5" hidden="1">
      <c r="A25" s="6"/>
      <c r="B25" s="6">
        <v>1</v>
      </c>
      <c r="C25" s="6" t="s">
        <v>5</v>
      </c>
      <c r="D25" s="6">
        <v>24</v>
      </c>
      <c r="E25" s="7" t="s">
        <v>11</v>
      </c>
      <c r="F25" s="8" t="s">
        <v>12</v>
      </c>
      <c r="G25" s="25" t="s">
        <v>13</v>
      </c>
      <c r="H25" s="6"/>
      <c r="I25" s="19" t="str">
        <f>Tabelle224567[[#This Row],[TITEL]]</f>
        <v>Chancellerie d’Etat du Canton de Neuchâtel</v>
      </c>
      <c r="J25" s="20" t="str">
        <f t="shared" si="0"/>
        <v>Le Château
Rue de la Collégiale 12
2000 Neuchâtel
Secretariat.chancellerie@ne.ch</v>
      </c>
      <c r="K25" s="19" t="str">
        <f>Tabelle224567[[#This Row],[TITEL]]</f>
        <v>Chancellerie d’Etat du Canton de Neuchâtel</v>
      </c>
      <c r="L25" s="19" t="str">
        <f>Tabelle224567[[#This Row],[ADRESSE]]</f>
        <v xml:space="preserve">Le Château
Rue de la Collégiale 12
2000 Neuchâtel
</v>
      </c>
      <c r="M25" s="19" t="str">
        <f>CONCATENATE(Tabelle224567[[#This Row],[E-Mail]],"; ")</f>
        <v xml:space="preserve">Secretariat.chancellerie@ne.ch; </v>
      </c>
    </row>
    <row r="26" spans="1:13" ht="63.75" hidden="1">
      <c r="A26" s="6"/>
      <c r="B26" s="6">
        <v>1</v>
      </c>
      <c r="C26" s="6" t="s">
        <v>5</v>
      </c>
      <c r="D26" s="6">
        <v>25</v>
      </c>
      <c r="E26" s="7" t="s">
        <v>8</v>
      </c>
      <c r="F26" s="8" t="s">
        <v>9</v>
      </c>
      <c r="G26" s="25" t="s">
        <v>10</v>
      </c>
      <c r="H26" s="6"/>
      <c r="I26" s="19" t="str">
        <f>Tabelle224567[[#This Row],[TITEL]]</f>
        <v>Chancellerie d’Etat du Canton de Genève</v>
      </c>
      <c r="J26" s="20" t="str">
        <f t="shared" si="0"/>
        <v>Rue de l'Hôtel-de-Ville 2
Case postale 3964
1211 Genève 3
service-adm.ce@etat.ge.ch</v>
      </c>
      <c r="K26" s="19" t="str">
        <f>Tabelle224567[[#This Row],[TITEL]]</f>
        <v>Chancellerie d’Etat du Canton de Genève</v>
      </c>
      <c r="L26" s="19" t="str">
        <f>Tabelle224567[[#This Row],[ADRESSE]]</f>
        <v xml:space="preserve">Rue de l'Hôtel-de-Ville 2
Case postale 3964
1211 Genève 3
</v>
      </c>
      <c r="M26" s="19" t="str">
        <f>CONCATENATE(Tabelle224567[[#This Row],[E-Mail]],"; ")</f>
        <v xml:space="preserve">service-adm.ce@etat.ge.ch; </v>
      </c>
    </row>
    <row r="27" spans="1:13" ht="51" hidden="1">
      <c r="A27" s="6"/>
      <c r="B27" s="6">
        <v>1</v>
      </c>
      <c r="C27" s="6" t="s">
        <v>5</v>
      </c>
      <c r="D27" s="6">
        <v>26</v>
      </c>
      <c r="E27" s="7" t="s">
        <v>17</v>
      </c>
      <c r="F27" s="8" t="s">
        <v>18</v>
      </c>
      <c r="G27" s="25" t="s">
        <v>19</v>
      </c>
      <c r="H27" s="6"/>
      <c r="I27" s="19" t="str">
        <f>Tabelle224567[[#This Row],[TITEL]]</f>
        <v>Chancellerie d’Etat du Canton du Jura</v>
      </c>
      <c r="J27" s="20" t="str">
        <f t="shared" si="0"/>
        <v>2, rue de l’Hôpital
2800 Delémont
chancellerie@jura.ch</v>
      </c>
      <c r="K27" s="19" t="str">
        <f>Tabelle224567[[#This Row],[TITEL]]</f>
        <v>Chancellerie d’Etat du Canton du Jura</v>
      </c>
      <c r="L27" s="19" t="str">
        <f>Tabelle224567[[#This Row],[ADRESSE]]</f>
        <v xml:space="preserve">2, rue de l’Hôpital
2800 Delémont
</v>
      </c>
      <c r="M27" s="19" t="str">
        <f>CONCATENATE(Tabelle224567[[#This Row],[E-Mail]],"; ")</f>
        <v xml:space="preserve">chancellerie@jura.ch; </v>
      </c>
    </row>
    <row r="28" spans="1:13" ht="89.25" hidden="1">
      <c r="A28" s="6"/>
      <c r="B28" s="6">
        <v>1</v>
      </c>
      <c r="C28" s="6" t="s">
        <v>5</v>
      </c>
      <c r="D28" s="6">
        <v>27</v>
      </c>
      <c r="E28" s="7" t="s">
        <v>28</v>
      </c>
      <c r="F28" s="7" t="s">
        <v>29</v>
      </c>
      <c r="G28" s="25" t="s">
        <v>30</v>
      </c>
      <c r="H28" s="6"/>
      <c r="I28" s="19" t="str">
        <f>Tabelle224567[[#This Row],[TITEL]]</f>
        <v xml:space="preserve">Konferenz der Kantonsregierungen (KdK)
Conférence des gouvernements cantonaux (CdC)
Conferenza dei Governi cantonali (CdC)
</v>
      </c>
      <c r="J28" s="20" t="str">
        <f t="shared" si="0"/>
        <v>Sekretariat
Haus der Kantone
Speichergasse 6 
Postfach 
3001 Bern 
mail@kdk.ch</v>
      </c>
      <c r="K28" s="19" t="str">
        <f>Tabelle224567[[#This Row],[TITEL]]</f>
        <v xml:space="preserve">Konferenz der Kantonsregierungen (KdK)
Conférence des gouvernements cantonaux (CdC)
Conferenza dei Governi cantonali (CdC)
</v>
      </c>
      <c r="L28" s="19" t="str">
        <f>Tabelle224567[[#This Row],[ADRESSE]]</f>
        <v xml:space="preserve">Sekretariat
Haus der Kantone
Speichergasse 6 
Postfach 
3001 Bern 
</v>
      </c>
      <c r="M28" s="19" t="str">
        <f>CONCATENATE(Tabelle224567[[#This Row],[E-Mail]],"; ")</f>
        <v xml:space="preserve">mail@kdk.ch; </v>
      </c>
    </row>
    <row r="29" spans="1:13" ht="76.5" hidden="1">
      <c r="A29" s="6"/>
      <c r="B29" s="6">
        <v>2</v>
      </c>
      <c r="C29" s="6" t="s">
        <v>823</v>
      </c>
      <c r="D29" s="6">
        <v>1</v>
      </c>
      <c r="E29" s="7" t="s">
        <v>1252</v>
      </c>
      <c r="F29" s="8" t="s">
        <v>81</v>
      </c>
      <c r="G29" s="25" t="s">
        <v>1251</v>
      </c>
      <c r="H29" s="6"/>
      <c r="I29" s="19" t="str">
        <f>Tabelle224567[[#This Row],[TITEL]]</f>
        <v xml:space="preserve">Die Mitte
Le Centre
Alleanza del Centro
</v>
      </c>
      <c r="J29" s="20" t="str">
        <f t="shared" si="0"/>
        <v>Generalsekretariat 
Hirschengraben 9
Postfach
3001 Bern
info@die-mitte.ch</v>
      </c>
      <c r="K29" s="19" t="str">
        <f>Tabelle224567[[#This Row],[TITEL]]</f>
        <v xml:space="preserve">Die Mitte
Le Centre
Alleanza del Centro
</v>
      </c>
      <c r="L29" s="19" t="str">
        <f>Tabelle224567[[#This Row],[ADRESSE]]</f>
        <v xml:space="preserve">Generalsekretariat 
Hirschengraben 9
Postfach
3001 Bern
</v>
      </c>
      <c r="M29" s="19" t="str">
        <f>CONCATENATE(Tabelle224567[[#This Row],[E-Mail]],"; ")</f>
        <v xml:space="preserve">info@die-mitte.ch; </v>
      </c>
    </row>
    <row r="30" spans="1:13" ht="51" hidden="1">
      <c r="A30" s="6"/>
      <c r="B30" s="6">
        <v>2</v>
      </c>
      <c r="C30" s="6" t="s">
        <v>823</v>
      </c>
      <c r="D30" s="6">
        <v>2</v>
      </c>
      <c r="E30" s="7" t="s">
        <v>1231</v>
      </c>
      <c r="F30" s="8" t="s">
        <v>1232</v>
      </c>
      <c r="G30" s="25" t="s">
        <v>1236</v>
      </c>
      <c r="H30" s="6"/>
      <c r="I30" s="19" t="str">
        <f>Tabelle224567[[#This Row],[TITEL]]</f>
        <v xml:space="preserve">Eidgenössisch-Demokratische Union EDU
Union Démocratique Fédérale UDF
Unione Democratica Federale UDF
</v>
      </c>
      <c r="J30" s="20" t="str">
        <f t="shared" si="0"/>
        <v>Postfach
3602 Thun 
info@edu-schweiz.ch</v>
      </c>
      <c r="K30" s="19" t="str">
        <f>Tabelle224567[[#This Row],[TITEL]]</f>
        <v xml:space="preserve">Eidgenössisch-Demokratische Union EDU
Union Démocratique Fédérale UDF
Unione Democratica Federale UDF
</v>
      </c>
      <c r="L30" s="19" t="str">
        <f>Tabelle224567[[#This Row],[ADRESSE]]</f>
        <v>Postfach
3602 Thun</v>
      </c>
      <c r="M30" s="19" t="str">
        <f>CONCATENATE(Tabelle224567[[#This Row],[E-Mail]],"; ")</f>
        <v xml:space="preserve">info@edu-schweiz.ch; </v>
      </c>
    </row>
    <row r="31" spans="1:13" ht="63.75" hidden="1">
      <c r="A31" s="6"/>
      <c r="B31" s="6">
        <v>2</v>
      </c>
      <c r="C31" s="6" t="s">
        <v>823</v>
      </c>
      <c r="D31" s="6">
        <v>3</v>
      </c>
      <c r="E31" s="7" t="s">
        <v>1233</v>
      </c>
      <c r="F31" s="8" t="s">
        <v>1234</v>
      </c>
      <c r="G31" s="25" t="s">
        <v>1286</v>
      </c>
      <c r="H31" s="6"/>
      <c r="I31" s="19" t="str">
        <f>Tabelle224567[[#This Row],[TITEL]]</f>
        <v>Ensemble à Gauche EAG</v>
      </c>
      <c r="J31" s="20" t="str">
        <f t="shared" si="0"/>
        <v>Case postale 2070
1211 Genève 2
info@ensemble-a-gauche-ge.ch</v>
      </c>
      <c r="K31" s="19" t="str">
        <f>Tabelle224567[[#This Row],[TITEL]]</f>
        <v>Ensemble à Gauche EAG</v>
      </c>
      <c r="L31" s="19" t="str">
        <f>Tabelle224567[[#This Row],[ADRESSE]]</f>
        <v xml:space="preserve">Case postale 2070
1211 Genève 2
</v>
      </c>
      <c r="M31" s="19" t="str">
        <f>CONCATENATE(Tabelle224567[[#This Row],[E-Mail]],"; ")</f>
        <v xml:space="preserve">info@ensemble-a-gauche-ge.ch; </v>
      </c>
    </row>
    <row r="32" spans="1:13" ht="76.5" hidden="1">
      <c r="A32" s="6"/>
      <c r="B32" s="6">
        <v>2</v>
      </c>
      <c r="C32" s="6" t="s">
        <v>823</v>
      </c>
      <c r="D32" s="6">
        <v>4</v>
      </c>
      <c r="E32" s="7" t="s">
        <v>851</v>
      </c>
      <c r="F32" s="8" t="s">
        <v>82</v>
      </c>
      <c r="G32" s="25" t="s">
        <v>83</v>
      </c>
      <c r="H32" s="6"/>
      <c r="I32" s="19" t="str">
        <f>Tabelle224567[[#This Row],[TITEL]]</f>
        <v>Evangelische Volkspartei der Schweiz EVP
Parti évangélique suisse PEV
Partito evangelico svizzero PEV</v>
      </c>
      <c r="J32" s="20" t="str">
        <f t="shared" si="0"/>
        <v>Nägeligasse 9
Postfach 
3001 Bern
vernehmlassungen@evppev.ch</v>
      </c>
      <c r="K32" s="19" t="str">
        <f>Tabelle224567[[#This Row],[TITEL]]</f>
        <v>Evangelische Volkspartei der Schweiz EVP
Parti évangélique suisse PEV
Partito evangelico svizzero PEV</v>
      </c>
      <c r="L32" s="19" t="str">
        <f>Tabelle224567[[#This Row],[ADRESSE]]</f>
        <v xml:space="preserve">Nägeligasse 9
Postfach 
3001 Bern
</v>
      </c>
      <c r="M32" s="19" t="str">
        <f>CONCATENATE(Tabelle224567[[#This Row],[E-Mail]],"; ")</f>
        <v xml:space="preserve">vernehmlassungen@evppev.ch; </v>
      </c>
    </row>
    <row r="33" spans="1:13" ht="76.5" hidden="1">
      <c r="A33" s="6"/>
      <c r="B33" s="6">
        <v>2</v>
      </c>
      <c r="C33" s="6" t="s">
        <v>823</v>
      </c>
      <c r="D33" s="6">
        <v>5</v>
      </c>
      <c r="E33" s="7" t="s">
        <v>852</v>
      </c>
      <c r="F33" s="8" t="s">
        <v>84</v>
      </c>
      <c r="G33" s="25" t="s">
        <v>85</v>
      </c>
      <c r="H33" s="6"/>
      <c r="I33" s="19" t="str">
        <f>Tabelle224567[[#This Row],[TITEL]]</f>
        <v>FDP. Die Liberalen
PLR. Les Libéraux-Radicaux
PLR. I Liberali Radicali</v>
      </c>
      <c r="J33" s="20" t="str">
        <f t="shared" si="0"/>
        <v xml:space="preserve">Generalsekretariat
Neuengasse 20
Postfach 
3001 Bern
info@fdp.ch </v>
      </c>
      <c r="K33" s="19" t="str">
        <f>Tabelle224567[[#This Row],[TITEL]]</f>
        <v>FDP. Die Liberalen
PLR. Les Libéraux-Radicaux
PLR. I Liberali Radicali</v>
      </c>
      <c r="L33" s="19" t="str">
        <f>Tabelle224567[[#This Row],[ADRESSE]]</f>
        <v xml:space="preserve">Generalsekretariat
Neuengasse 20
Postfach 
3001 Bern
</v>
      </c>
      <c r="M33" s="19" t="str">
        <f>CONCATENATE(Tabelle224567[[#This Row],[E-Mail]],"; ")</f>
        <v xml:space="preserve">info@fdp.ch ; </v>
      </c>
    </row>
    <row r="34" spans="1:13" ht="51" hidden="1">
      <c r="A34" s="6"/>
      <c r="B34" s="6">
        <v>2</v>
      </c>
      <c r="C34" s="6" t="s">
        <v>823</v>
      </c>
      <c r="D34" s="6">
        <v>6</v>
      </c>
      <c r="E34" s="7" t="s">
        <v>853</v>
      </c>
      <c r="F34" s="8" t="s">
        <v>86</v>
      </c>
      <c r="G34" s="25" t="s">
        <v>87</v>
      </c>
      <c r="H34" s="6"/>
      <c r="I34" s="19" t="str">
        <f>Tabelle224567[[#This Row],[TITEL]]</f>
        <v>Grüne Partei der Schweiz GPS
Parti écologiste suisse PES
Partito ecologista svizzero PES</v>
      </c>
      <c r="J34" s="20" t="str">
        <f t="shared" si="0"/>
        <v>Waisenhausplatz 21 
3011 Bern
gruene@gruene.ch</v>
      </c>
      <c r="K34" s="19" t="str">
        <f>Tabelle224567[[#This Row],[TITEL]]</f>
        <v>Grüne Partei der Schweiz GPS
Parti écologiste suisse PES
Partito ecologista svizzero PES</v>
      </c>
      <c r="L34" s="19" t="str">
        <f>Tabelle224567[[#This Row],[ADRESSE]]</f>
        <v xml:space="preserve">Waisenhausplatz 21 
3011 Bern
</v>
      </c>
      <c r="M34" s="19" t="str">
        <f>CONCATENATE(Tabelle224567[[#This Row],[E-Mail]],"; ")</f>
        <v xml:space="preserve">gruene@gruene.ch; </v>
      </c>
    </row>
    <row r="35" spans="1:13" ht="51" hidden="1">
      <c r="A35" s="6"/>
      <c r="B35" s="6">
        <v>2</v>
      </c>
      <c r="C35" s="6" t="s">
        <v>823</v>
      </c>
      <c r="D35" s="6">
        <v>7</v>
      </c>
      <c r="E35" s="7" t="s">
        <v>854</v>
      </c>
      <c r="F35" s="8" t="s">
        <v>855</v>
      </c>
      <c r="G35" s="25" t="s">
        <v>88</v>
      </c>
      <c r="H35" s="6"/>
      <c r="I35" s="19" t="str">
        <f>Tabelle224567[[#This Row],[TITEL]]</f>
        <v>Grünliberale Partei glp
Parti vert'libéral pvl</v>
      </c>
      <c r="J35" s="20" t="str">
        <f t="shared" si="0"/>
        <v>Monbijoustrasse 30
3011 Bern 
schweiz@grunliberale.ch</v>
      </c>
      <c r="K35" s="19" t="str">
        <f>Tabelle224567[[#This Row],[TITEL]]</f>
        <v>Grünliberale Partei glp
Parti vert'libéral pvl</v>
      </c>
      <c r="L35" s="19" t="str">
        <f>Tabelle224567[[#This Row],[ADRESSE]]</f>
        <v xml:space="preserve">Monbijoustrasse 30
3011 Bern 
</v>
      </c>
      <c r="M35" s="19" t="str">
        <f>CONCATENATE(Tabelle224567[[#This Row],[E-Mail]],"; ")</f>
        <v xml:space="preserve">schweiz@grunliberale.ch; </v>
      </c>
    </row>
    <row r="36" spans="1:13" ht="63.75" hidden="1">
      <c r="A36" s="6"/>
      <c r="B36" s="6">
        <v>2</v>
      </c>
      <c r="C36" s="6" t="s">
        <v>823</v>
      </c>
      <c r="D36" s="6">
        <v>8</v>
      </c>
      <c r="E36" s="7" t="s">
        <v>826</v>
      </c>
      <c r="F36" s="8" t="s">
        <v>89</v>
      </c>
      <c r="G36" s="25" t="s">
        <v>90</v>
      </c>
      <c r="H36" s="6"/>
      <c r="I36" s="19" t="str">
        <f>Tabelle224567[[#This Row],[TITEL]]</f>
        <v>Lega die Ticinesi (Lega)</v>
      </c>
      <c r="J36" s="20" t="str">
        <f t="shared" si="0"/>
        <v>Via Monte Boglia 3
Case postale 4562
6904 Lugano
lorenzo.quadri@mattino.ch</v>
      </c>
      <c r="K36" s="19" t="str">
        <f>Tabelle224567[[#This Row],[TITEL]]</f>
        <v>Lega die Ticinesi (Lega)</v>
      </c>
      <c r="L36" s="19" t="str">
        <f>Tabelle224567[[#This Row],[ADRESSE]]</f>
        <v xml:space="preserve">Via Monte Boglia 3
Case postale 4562
6904 Lugano
</v>
      </c>
      <c r="M36" s="19" t="str">
        <f>CONCATENATE(Tabelle224567[[#This Row],[E-Mail]],"; ")</f>
        <v xml:space="preserve">lorenzo.quadri@mattino.ch; </v>
      </c>
    </row>
    <row r="37" spans="1:13" ht="63.75" hidden="1">
      <c r="A37" s="6"/>
      <c r="B37" s="6">
        <v>2</v>
      </c>
      <c r="C37" s="6" t="s">
        <v>823</v>
      </c>
      <c r="D37" s="6">
        <v>9</v>
      </c>
      <c r="E37" s="7" t="s">
        <v>856</v>
      </c>
      <c r="F37" s="8" t="s">
        <v>1235</v>
      </c>
      <c r="G37" s="25" t="s">
        <v>91</v>
      </c>
      <c r="H37" s="6"/>
      <c r="I37" s="19" t="str">
        <f>Tabelle224567[[#This Row],[TITEL]]</f>
        <v>Partei der Arbeit PDA
Parti suisse du travail PST</v>
      </c>
      <c r="J37" s="20" t="str">
        <f t="shared" si="0"/>
        <v>Postfach 8721
8036 Zürich
pdaz@pda.ch</v>
      </c>
      <c r="K37" s="19" t="str">
        <f>Tabelle224567[[#This Row],[TITEL]]</f>
        <v>Partei der Arbeit PDA
Parti suisse du travail PST</v>
      </c>
      <c r="L37" s="19" t="str">
        <f>Tabelle224567[[#This Row],[ADRESSE]]</f>
        <v xml:space="preserve">Postfach 8721
8036 Zürich
</v>
      </c>
      <c r="M37" s="19" t="str">
        <f>CONCATENATE(Tabelle224567[[#This Row],[E-Mail]],"; ")</f>
        <v xml:space="preserve">pdaz@pda.ch; </v>
      </c>
    </row>
    <row r="38" spans="1:13" ht="63.75" hidden="1">
      <c r="A38" s="6"/>
      <c r="B38" s="6">
        <v>2</v>
      </c>
      <c r="C38" s="6" t="s">
        <v>823</v>
      </c>
      <c r="D38" s="6">
        <v>10</v>
      </c>
      <c r="E38" s="7" t="s">
        <v>857</v>
      </c>
      <c r="F38" s="8" t="s">
        <v>92</v>
      </c>
      <c r="G38" s="25" t="s">
        <v>1323</v>
      </c>
      <c r="H38" s="6"/>
      <c r="I38" s="19" t="str">
        <f>Tabelle224567[[#This Row],[TITEL]]</f>
        <v>Schweizerische Volkspartei SVP
Union Démocratique du Centre UDC
Unione Democratica di Centro UDC</v>
      </c>
      <c r="J38" s="20" t="str">
        <f t="shared" si="0"/>
        <v>Generalsekretariat
Postfach 8252 
3001 Bern 
gs@svp.ch</v>
      </c>
      <c r="K38" s="19" t="str">
        <f>Tabelle224567[[#This Row],[TITEL]]</f>
        <v>Schweizerische Volkspartei SVP
Union Démocratique du Centre UDC
Unione Democratica di Centro UDC</v>
      </c>
      <c r="L38" s="19" t="str">
        <f>Tabelle224567[[#This Row],[ADRESSE]]</f>
        <v xml:space="preserve">Generalsekretariat
Postfach 8252 
3001 Bern 
</v>
      </c>
      <c r="M38" s="19" t="str">
        <f>CONCATENATE(Tabelle224567[[#This Row],[E-Mail]],"; ")</f>
        <v xml:space="preserve">gs@svp.ch; </v>
      </c>
    </row>
    <row r="39" spans="1:13" ht="89.25" hidden="1">
      <c r="A39" s="6"/>
      <c r="B39" s="6">
        <v>2</v>
      </c>
      <c r="C39" s="6" t="s">
        <v>823</v>
      </c>
      <c r="D39" s="6">
        <v>11</v>
      </c>
      <c r="E39" s="7" t="s">
        <v>858</v>
      </c>
      <c r="F39" s="8" t="s">
        <v>93</v>
      </c>
      <c r="G39" s="25" t="s">
        <v>1237</v>
      </c>
      <c r="H39" s="6"/>
      <c r="I39" s="19" t="str">
        <f>Tabelle224567[[#This Row],[TITEL]]</f>
        <v>Sozialdemokratische Partei der Schweiz SPS
Parti socialiste suisse PSS
Partito socialista svizzero PSS</v>
      </c>
      <c r="J39" s="20" t="str">
        <f t="shared" si="0"/>
        <v>Zentralsekretariat
Theaterplatz 4
Postfach
3001 Bern 
franziska.tlach@spschweiz.ch</v>
      </c>
      <c r="K39" s="19" t="str">
        <f>Tabelle224567[[#This Row],[TITEL]]</f>
        <v>Sozialdemokratische Partei der Schweiz SPS
Parti socialiste suisse PSS
Partito socialista svizzero PSS</v>
      </c>
      <c r="L39" s="19" t="str">
        <f>Tabelle224567[[#This Row],[ADRESSE]]</f>
        <v xml:space="preserve">Zentralsekretariat
Theaterplatz 4
Postfach
3001 Bern 
</v>
      </c>
      <c r="M39" s="19" t="str">
        <f>CONCATENATE(Tabelle224567[[#This Row],[E-Mail]],"; ")</f>
        <v xml:space="preserve">franziska.tlach@spschweiz.ch; </v>
      </c>
    </row>
    <row r="40" spans="1:13" ht="63.75" hidden="1">
      <c r="A40" s="6"/>
      <c r="B40" s="6">
        <v>3</v>
      </c>
      <c r="C40" s="6" t="s">
        <v>814</v>
      </c>
      <c r="D40" s="6">
        <v>1</v>
      </c>
      <c r="E40" s="7" t="s">
        <v>94</v>
      </c>
      <c r="F40" s="8" t="s">
        <v>95</v>
      </c>
      <c r="G40" s="25" t="s">
        <v>96</v>
      </c>
      <c r="H40" s="6"/>
      <c r="I40" s="19" t="str">
        <f>Tabelle224567[[#This Row],[TITEL]]</f>
        <v>Schweizerische Arbeitsgemeinschaft für die Berggebiete</v>
      </c>
      <c r="J40" s="20" t="str">
        <f t="shared" si="0"/>
        <v>Seilerstrasse 4
Postfach
3001 Bern
info@sab.ch</v>
      </c>
      <c r="K40" s="19" t="str">
        <f>Tabelle224567[[#This Row],[TITEL]]</f>
        <v>Schweizerische Arbeitsgemeinschaft für die Berggebiete</v>
      </c>
      <c r="L40" s="19" t="str">
        <f>Tabelle224567[[#This Row],[ADRESSE]]</f>
        <v xml:space="preserve">Seilerstrasse 4
Postfach
3001 Bern
</v>
      </c>
      <c r="M40" s="19" t="str">
        <f>CONCATENATE(Tabelle224567[[#This Row],[E-Mail]],"; ")</f>
        <v xml:space="preserve">info@sab.ch; </v>
      </c>
    </row>
    <row r="41" spans="1:13" ht="51" hidden="1">
      <c r="A41" s="6"/>
      <c r="B41" s="6">
        <v>3</v>
      </c>
      <c r="C41" s="6" t="s">
        <v>814</v>
      </c>
      <c r="D41" s="6">
        <v>2</v>
      </c>
      <c r="E41" s="7" t="s">
        <v>97</v>
      </c>
      <c r="F41" s="8" t="s">
        <v>98</v>
      </c>
      <c r="G41" s="25" t="s">
        <v>99</v>
      </c>
      <c r="H41" s="6"/>
      <c r="I41" s="19" t="str">
        <f>Tabelle224567[[#This Row],[TITEL]]</f>
        <v>Schweizerischer Gemeindeverband</v>
      </c>
      <c r="J41" s="20" t="str">
        <f t="shared" si="0"/>
        <v>Laupenstrasse 35
3008 Bern
verband@chgemeinden.ch</v>
      </c>
      <c r="K41" s="19" t="str">
        <f>Tabelle224567[[#This Row],[TITEL]]</f>
        <v>Schweizerischer Gemeindeverband</v>
      </c>
      <c r="L41" s="19" t="str">
        <f>Tabelle224567[[#This Row],[ADRESSE]]</f>
        <v xml:space="preserve">Laupenstrasse 35
3008 Bern
</v>
      </c>
      <c r="M41" s="19" t="str">
        <f>CONCATENATE(Tabelle224567[[#This Row],[E-Mail]],"; ")</f>
        <v xml:space="preserve">verband@chgemeinden.ch; </v>
      </c>
    </row>
    <row r="42" spans="1:13" ht="63.75" hidden="1">
      <c r="A42" s="6"/>
      <c r="B42" s="6">
        <v>3</v>
      </c>
      <c r="C42" s="6" t="s">
        <v>814</v>
      </c>
      <c r="D42" s="6">
        <v>3</v>
      </c>
      <c r="E42" s="7" t="s">
        <v>100</v>
      </c>
      <c r="F42" s="8" t="s">
        <v>101</v>
      </c>
      <c r="G42" s="25" t="s">
        <v>102</v>
      </c>
      <c r="H42" s="6"/>
      <c r="I42" s="19" t="str">
        <f>Tabelle224567[[#This Row],[TITEL]]</f>
        <v>Schweizerischer Städteverband</v>
      </c>
      <c r="J42" s="20" t="str">
        <f t="shared" si="0"/>
        <v>Monbijoustrasse 8
Postfach
3001 Bern
info@staedteverband.ch</v>
      </c>
      <c r="K42" s="19" t="str">
        <f>Tabelle224567[[#This Row],[TITEL]]</f>
        <v>Schweizerischer Städteverband</v>
      </c>
      <c r="L42" s="19" t="str">
        <f>Tabelle224567[[#This Row],[ADRESSE]]</f>
        <v xml:space="preserve">Monbijoustrasse 8
Postfach
3001 Bern
</v>
      </c>
      <c r="M42" s="19" t="str">
        <f>CONCATENATE(Tabelle224567[[#This Row],[E-Mail]],"; ")</f>
        <v xml:space="preserve">info@staedteverband.ch; </v>
      </c>
    </row>
    <row r="43" spans="1:13" ht="76.5" hidden="1">
      <c r="A43" s="6"/>
      <c r="B43" s="6">
        <v>4</v>
      </c>
      <c r="C43" s="6" t="s">
        <v>815</v>
      </c>
      <c r="D43" s="6">
        <v>1</v>
      </c>
      <c r="E43" s="7" t="s">
        <v>103</v>
      </c>
      <c r="F43" s="7" t="s">
        <v>104</v>
      </c>
      <c r="G43" s="25" t="s">
        <v>1287</v>
      </c>
      <c r="H43" s="6"/>
      <c r="I43" s="19" t="str">
        <f>Tabelle224567[[#This Row],[TITEL]]</f>
        <v xml:space="preserve">economiesuisse 
Verband der Schweizer Unternehmen 
Fédération des entreprises suisses 
Federazione delle imprese svizzere 
Swiss business federation 
</v>
      </c>
      <c r="J43" s="20" t="str">
        <f t="shared" si="0"/>
        <v>Hegibachstrasse 47
Postfach 
8032 Zürich
info@economiesuisse.ch; bern@economiesuisse.ch;</v>
      </c>
      <c r="K43" s="19" t="str">
        <f>Tabelle224567[[#This Row],[TITEL]]</f>
        <v xml:space="preserve">economiesuisse 
Verband der Schweizer Unternehmen 
Fédération des entreprises suisses 
Federazione delle imprese svizzere 
Swiss business federation 
</v>
      </c>
      <c r="L43" s="19" t="str">
        <f>Tabelle224567[[#This Row],[ADRESSE]]</f>
        <v xml:space="preserve">Hegibachstrasse 47
Postfach 
8032 Zürich
</v>
      </c>
      <c r="M43" s="19" t="str">
        <f>CONCATENATE(Tabelle224567[[#This Row],[E-Mail]],"; ")</f>
        <v xml:space="preserve">info@economiesuisse.ch; bern@economiesuisse.ch;; </v>
      </c>
    </row>
    <row r="44" spans="1:13" ht="63.75" hidden="1">
      <c r="A44" s="6"/>
      <c r="B44" s="6">
        <v>4</v>
      </c>
      <c r="C44" s="6" t="s">
        <v>815</v>
      </c>
      <c r="D44" s="6">
        <v>2</v>
      </c>
      <c r="E44" s="7" t="s">
        <v>119</v>
      </c>
      <c r="F44" s="7" t="s">
        <v>120</v>
      </c>
      <c r="G44" s="25" t="s">
        <v>121</v>
      </c>
      <c r="H44" s="6"/>
      <c r="I44" s="19" t="str">
        <f>Tabelle224567[[#This Row],[TITEL]]</f>
        <v xml:space="preserve">Schweizerischer Gewerbeverband (SGV) 
Union suisse des arts et métiers (USAM) 
Unione svizzera delle arti e mestieri (USAM) 
</v>
      </c>
      <c r="J44" s="20" t="str">
        <f t="shared" si="0"/>
        <v>Schwarztorstrasse 26
Postfach 
3001 Bern
info@sgv-usam.ch</v>
      </c>
      <c r="K44" s="19" t="str">
        <f>Tabelle224567[[#This Row],[TITEL]]</f>
        <v xml:space="preserve">Schweizerischer Gewerbeverband (SGV) 
Union suisse des arts et métiers (USAM) 
Unione svizzera delle arti e mestieri (USAM) 
</v>
      </c>
      <c r="L44" s="19" t="str">
        <f>Tabelle224567[[#This Row],[ADRESSE]]</f>
        <v xml:space="preserve">Schwarztorstrasse 26
Postfach 
3001 Bern
</v>
      </c>
      <c r="M44" s="19" t="str">
        <f>CONCATENATE(Tabelle224567[[#This Row],[E-Mail]],"; ")</f>
        <v xml:space="preserve">info@sgv-usam.ch; </v>
      </c>
    </row>
    <row r="45" spans="1:13" ht="63.75" hidden="1">
      <c r="A45" s="6"/>
      <c r="B45" s="6">
        <v>4</v>
      </c>
      <c r="C45" s="6" t="s">
        <v>815</v>
      </c>
      <c r="D45" s="6">
        <v>3</v>
      </c>
      <c r="E45" s="7" t="s">
        <v>116</v>
      </c>
      <c r="F45" s="7" t="s">
        <v>117</v>
      </c>
      <c r="G45" s="25" t="s">
        <v>118</v>
      </c>
      <c r="H45" s="6"/>
      <c r="I45" s="19" t="str">
        <f>Tabelle224567[[#This Row],[TITEL]]</f>
        <v xml:space="preserve">Schweizerischer Arbeitgeberverband 
Union patronale suisse 
Unione svizzera degli imprenditori 
</v>
      </c>
      <c r="J45" s="20" t="str">
        <f t="shared" si="0"/>
        <v>Hegibachstrasse 47
Postfach
8032 Zürich
verband@arbeitgeber.ch</v>
      </c>
      <c r="K45" s="19" t="str">
        <f>Tabelle224567[[#This Row],[TITEL]]</f>
        <v xml:space="preserve">Schweizerischer Arbeitgeberverband 
Union patronale suisse 
Unione svizzera degli imprenditori 
</v>
      </c>
      <c r="L45" s="19" t="str">
        <f>Tabelle224567[[#This Row],[ADRESSE]]</f>
        <v xml:space="preserve">Hegibachstrasse 47
Postfach
8032 Zürich
</v>
      </c>
      <c r="M45" s="19" t="str">
        <f>CONCATENATE(Tabelle224567[[#This Row],[E-Mail]],"; ")</f>
        <v xml:space="preserve">verband@arbeitgeber.ch; </v>
      </c>
    </row>
    <row r="46" spans="1:13" ht="51" hidden="1">
      <c r="A46" s="6"/>
      <c r="B46" s="6">
        <v>4</v>
      </c>
      <c r="C46" s="6" t="s">
        <v>815</v>
      </c>
      <c r="D46" s="6">
        <v>4</v>
      </c>
      <c r="E46" s="7" t="s">
        <v>107</v>
      </c>
      <c r="F46" s="7" t="s">
        <v>108</v>
      </c>
      <c r="G46" s="25" t="s">
        <v>109</v>
      </c>
      <c r="H46" s="6"/>
      <c r="I46" s="19" t="str">
        <f>Tabelle224567[[#This Row],[TITEL]]</f>
        <v xml:space="preserve">Schweiz. Bauernverband (SBV) 
Union suisse des paysans (USP) 
Unione svizzera dei contadini (USC) 
</v>
      </c>
      <c r="J46" s="20" t="str">
        <f t="shared" si="0"/>
        <v>Laurstrasse 10 
5201 Brugg
info@sbv-usp.ch</v>
      </c>
      <c r="K46" s="19" t="str">
        <f>Tabelle224567[[#This Row],[TITEL]]</f>
        <v xml:space="preserve">Schweiz. Bauernverband (SBV) 
Union suisse des paysans (USP) 
Unione svizzera dei contadini (USC) 
</v>
      </c>
      <c r="L46" s="19" t="str">
        <f>Tabelle224567[[#This Row],[ADRESSE]]</f>
        <v xml:space="preserve">Laurstrasse 10 
5201 Brugg
</v>
      </c>
      <c r="M46" s="19" t="str">
        <f>CONCATENATE(Tabelle224567[[#This Row],[E-Mail]],"; ")</f>
        <v xml:space="preserve">info@sbv-usp.ch; </v>
      </c>
    </row>
    <row r="47" spans="1:13" ht="63.75" hidden="1">
      <c r="A47" s="6"/>
      <c r="B47" s="6">
        <v>4</v>
      </c>
      <c r="C47" s="6" t="s">
        <v>815</v>
      </c>
      <c r="D47" s="6">
        <v>5</v>
      </c>
      <c r="E47" s="7" t="s">
        <v>113</v>
      </c>
      <c r="F47" s="7" t="s">
        <v>114</v>
      </c>
      <c r="G47" s="25" t="s">
        <v>115</v>
      </c>
      <c r="H47" s="6"/>
      <c r="I47" s="19" t="str">
        <f>Tabelle224567[[#This Row],[TITEL]]</f>
        <v xml:space="preserve">Schweizerische Bankiervereinigung (SBV) 
Association suisse des banquiers (ASB) 
Associazione svizzera dei banchieri (ASB) 
Swiss Bankers Association 
</v>
      </c>
      <c r="J47" s="20" t="str">
        <f t="shared" si="0"/>
        <v>Postfach 4182 
4002 Basel
office@sba.ch</v>
      </c>
      <c r="K47" s="19" t="str">
        <f>Tabelle224567[[#This Row],[TITEL]]</f>
        <v xml:space="preserve">Schweizerische Bankiervereinigung (SBV) 
Association suisse des banquiers (ASB) 
Associazione svizzera dei banchieri (ASB) 
Swiss Bankers Association 
</v>
      </c>
      <c r="L47" s="19" t="str">
        <f>Tabelle224567[[#This Row],[ADRESSE]]</f>
        <v xml:space="preserve">Postfach 4182 
4002 Basel
</v>
      </c>
      <c r="M47" s="19" t="str">
        <f>CONCATENATE(Tabelle224567[[#This Row],[E-Mail]],"; ")</f>
        <v xml:space="preserve">office@sba.ch; </v>
      </c>
    </row>
    <row r="48" spans="1:13" ht="63.75" hidden="1">
      <c r="A48" s="6"/>
      <c r="B48" s="6">
        <v>4</v>
      </c>
      <c r="C48" s="6" t="s">
        <v>815</v>
      </c>
      <c r="D48" s="6">
        <v>6</v>
      </c>
      <c r="E48" s="7" t="s">
        <v>110</v>
      </c>
      <c r="F48" s="7" t="s">
        <v>111</v>
      </c>
      <c r="G48" s="25" t="s">
        <v>112</v>
      </c>
      <c r="H48" s="6"/>
      <c r="I48" s="19" t="str">
        <f>Tabelle224567[[#This Row],[TITEL]]</f>
        <v xml:space="preserve">Schweiz. Gewerkschaftsbund (SGB)
Union syndicale suisse (USS) 
Unione sindacale svizzera (USS) 
</v>
      </c>
      <c r="J48" s="20" t="str">
        <f t="shared" si="0"/>
        <v>Monbijoustrasse 61
Postfach
3000 Bern 23
info@sgb.ch</v>
      </c>
      <c r="K48" s="19" t="str">
        <f>Tabelle224567[[#This Row],[TITEL]]</f>
        <v xml:space="preserve">Schweiz. Gewerkschaftsbund (SGB)
Union syndicale suisse (USS) 
Unione sindacale svizzera (USS) 
</v>
      </c>
      <c r="L48" s="19" t="str">
        <f>Tabelle224567[[#This Row],[ADRESSE]]</f>
        <v xml:space="preserve">Monbijoustrasse 61
Postfach
3000 Bern 23
</v>
      </c>
      <c r="M48" s="19" t="str">
        <f>CONCATENATE(Tabelle224567[[#This Row],[E-Mail]],"; ")</f>
        <v xml:space="preserve">info@sgb.ch; </v>
      </c>
    </row>
    <row r="49" spans="1:13" ht="63.75" hidden="1">
      <c r="A49" s="6"/>
      <c r="B49" s="6">
        <v>4</v>
      </c>
      <c r="C49" s="6" t="s">
        <v>815</v>
      </c>
      <c r="D49" s="6">
        <v>7</v>
      </c>
      <c r="E49" s="7" t="s">
        <v>105</v>
      </c>
      <c r="F49" s="7" t="s">
        <v>106</v>
      </c>
      <c r="G49" s="25" t="s">
        <v>1336</v>
      </c>
      <c r="H49" s="6"/>
      <c r="I49" s="19" t="str">
        <f>Tabelle224567[[#This Row],[TITEL]]</f>
        <v xml:space="preserve">Kaufmännischer Verband Schweiz  
Société suisse des employés de commerce 
Società svizzera degli impiegati di commercio 
</v>
      </c>
      <c r="J49" s="20" t="str">
        <f t="shared" si="0"/>
        <v>Hans-Huber-Strasse 4
Postfach 1853
8027 Zürich 
politik@kfmv.ch</v>
      </c>
      <c r="K49" s="19" t="str">
        <f>Tabelle224567[[#This Row],[TITEL]]</f>
        <v xml:space="preserve">Kaufmännischer Verband Schweiz  
Société suisse des employés de commerce 
Società svizzera degli impiegati di commercio 
</v>
      </c>
      <c r="L49" s="19" t="str">
        <f>Tabelle224567[[#This Row],[ADRESSE]]</f>
        <v xml:space="preserve">Hans-Huber-Strasse 4
Postfach 1853
8027 Zürich 
</v>
      </c>
      <c r="M49" s="19" t="str">
        <f>CONCATENATE(Tabelle224567[[#This Row],[E-Mail]],"; ")</f>
        <v xml:space="preserve">politik@kfmv.ch; </v>
      </c>
    </row>
    <row r="50" spans="1:13" ht="63.75" hidden="1">
      <c r="A50" s="6"/>
      <c r="B50" s="6">
        <v>4</v>
      </c>
      <c r="C50" s="6" t="s">
        <v>815</v>
      </c>
      <c r="D50" s="6">
        <v>8</v>
      </c>
      <c r="E50" s="7" t="s">
        <v>122</v>
      </c>
      <c r="F50" s="8" t="s">
        <v>123</v>
      </c>
      <c r="G50" s="25" t="s">
        <v>124</v>
      </c>
      <c r="H50" s="6"/>
      <c r="I50" s="19" t="str">
        <f>Tabelle224567[[#This Row],[TITEL]]</f>
        <v>Travail.Suisse</v>
      </c>
      <c r="J50" s="20" t="str">
        <f t="shared" si="0"/>
        <v>Hopfenweg 21
Postfach 5775 
3001 Bern
info@travailsuisse.ch</v>
      </c>
      <c r="K50" s="19" t="str">
        <f>Tabelle224567[[#This Row],[TITEL]]</f>
        <v>Travail.Suisse</v>
      </c>
      <c r="L50" s="19" t="str">
        <f>Tabelle224567[[#This Row],[ADRESSE]]</f>
        <v xml:space="preserve">Hopfenweg 21
Postfach 5775 
3001 Bern
</v>
      </c>
      <c r="M50" s="19" t="str">
        <f>CONCATENATE(Tabelle224567[[#This Row],[E-Mail]],"; ")</f>
        <v xml:space="preserve">info@travailsuisse.ch; </v>
      </c>
    </row>
    <row r="51" spans="1:13" ht="51" hidden="1">
      <c r="A51" s="6"/>
      <c r="B51" s="6">
        <v>5</v>
      </c>
      <c r="C51" s="6" t="s">
        <v>822</v>
      </c>
      <c r="D51" s="6"/>
      <c r="E51" s="7" t="s">
        <v>125</v>
      </c>
      <c r="F51" s="8" t="s">
        <v>1216</v>
      </c>
      <c r="G51" s="8" t="s">
        <v>1355</v>
      </c>
      <c r="H51" s="6"/>
      <c r="I51" s="19" t="str">
        <f>Tabelle224567[[#This Row],[TITEL]]</f>
        <v>Amt für Energie und Verkehr Graubünden</v>
      </c>
      <c r="J51" s="20" t="str">
        <f t="shared" si="0"/>
        <v>Ringstrasse 10
7000 Chur
thierry.mueller@aev.gr.ch</v>
      </c>
      <c r="K51" s="19" t="str">
        <f>Tabelle224567[[#This Row],[TITEL]]</f>
        <v>Amt für Energie und Verkehr Graubünden</v>
      </c>
      <c r="L51" s="19" t="str">
        <f>Tabelle224567[[#This Row],[ADRESSE]]</f>
        <v xml:space="preserve">Ringstrasse 10
7000 Chur
</v>
      </c>
      <c r="M51" s="19" t="str">
        <f>CONCATENATE(Tabelle224567[[#This Row],[E-Mail]],"; ")</f>
        <v xml:space="preserve">thierry.mueller@aev.gr.ch; </v>
      </c>
    </row>
    <row r="52" spans="1:13" ht="51" hidden="1">
      <c r="A52" s="16"/>
      <c r="B52" s="16">
        <v>5</v>
      </c>
      <c r="C52" s="16" t="s">
        <v>822</v>
      </c>
      <c r="D52" s="16"/>
      <c r="E52" s="14" t="s">
        <v>126</v>
      </c>
      <c r="F52" s="14" t="s">
        <v>1238</v>
      </c>
      <c r="G52" s="15" t="s">
        <v>1307</v>
      </c>
      <c r="H52" s="16"/>
      <c r="I52" s="19" t="str">
        <f>Tabelle224567[[#This Row],[TITEL]]</f>
        <v xml:space="preserve">Amt für öffentlichen Verkehr und Verkehrskoordination
des Kantons Bern
</v>
      </c>
      <c r="J52" s="20" t="str">
        <f t="shared" si="0"/>
        <v>Reiterstrasse 11
3013 Bern
christian.aebi@be.ch</v>
      </c>
      <c r="K52" s="19" t="str">
        <f>Tabelle224567[[#This Row],[TITEL]]</f>
        <v xml:space="preserve">Amt für öffentlichen Verkehr und Verkehrskoordination
des Kantons Bern
</v>
      </c>
      <c r="L52" s="19" t="str">
        <f>Tabelle224567[[#This Row],[ADRESSE]]</f>
        <v xml:space="preserve">Reiterstrasse 11
3013 Bern
</v>
      </c>
      <c r="M52" s="19" t="str">
        <f>CONCATENATE(Tabelle224567[[#This Row],[E-Mail]],"; ")</f>
        <v xml:space="preserve">christian.aebi@be.ch; </v>
      </c>
    </row>
    <row r="53" spans="1:13" ht="76.5" hidden="1">
      <c r="A53" s="6"/>
      <c r="B53" s="6">
        <v>5</v>
      </c>
      <c r="C53" s="6" t="s">
        <v>822</v>
      </c>
      <c r="D53" s="6"/>
      <c r="E53" s="7" t="s">
        <v>127</v>
      </c>
      <c r="F53" s="8" t="s">
        <v>128</v>
      </c>
      <c r="G53" s="8" t="s">
        <v>1182</v>
      </c>
      <c r="H53" s="6"/>
      <c r="I53" s="19" t="str">
        <f>Tabelle224567[[#This Row],[TITEL]]</f>
        <v xml:space="preserve">Bau- und Justizdepartement
des Kantons Solothurn
</v>
      </c>
      <c r="J53" s="20" t="str">
        <f t="shared" si="0"/>
        <v>Amt für Verkehr und Tiefbau
Rötihof
Werkhofstrasse 65
4509 Solothurn
kjell.kolden@bd.so.ch</v>
      </c>
      <c r="K53" s="19" t="str">
        <f>Tabelle224567[[#This Row],[TITEL]]</f>
        <v xml:space="preserve">Bau- und Justizdepartement
des Kantons Solothurn
</v>
      </c>
      <c r="L53" s="19" t="str">
        <f>Tabelle224567[[#This Row],[ADRESSE]]</f>
        <v xml:space="preserve">Amt für Verkehr und Tiefbau
Rötihof
Werkhofstrasse 65
4509 Solothurn
</v>
      </c>
      <c r="M53" s="19" t="str">
        <f>CONCATENATE(Tabelle224567[[#This Row],[E-Mail]],"; ")</f>
        <v xml:space="preserve">kjell.kolden@bd.so.ch; </v>
      </c>
    </row>
    <row r="54" spans="1:13" ht="114.75" hidden="1">
      <c r="A54" s="6"/>
      <c r="B54" s="6">
        <v>5</v>
      </c>
      <c r="C54" s="6" t="s">
        <v>822</v>
      </c>
      <c r="D54" s="6"/>
      <c r="E54" s="7" t="s">
        <v>129</v>
      </c>
      <c r="F54" s="8" t="s">
        <v>1230</v>
      </c>
      <c r="G54" s="8" t="s">
        <v>1258</v>
      </c>
      <c r="H54" s="6"/>
      <c r="I54" s="19" t="str">
        <f>Tabelle224567[[#This Row],[TITEL]]</f>
        <v xml:space="preserve">Bau- und Umweltschutzdirektion
des Kanton Basel-Land
</v>
      </c>
      <c r="J54" s="20" t="str">
        <f t="shared" si="0"/>
        <v>Bau- und Umweltschutzdirektion
Amt für Raumplanung
Abteilung öffentlicher Verkehr
Rheinstrasse 29
4410 Liestal
Florian.Kaufmann@bl.ch</v>
      </c>
      <c r="K54" s="19" t="str">
        <f>Tabelle224567[[#This Row],[TITEL]]</f>
        <v xml:space="preserve">Bau- und Umweltschutzdirektion
des Kanton Basel-Land
</v>
      </c>
      <c r="L54" s="19" t="str">
        <f>Tabelle224567[[#This Row],[ADRESSE]]</f>
        <v xml:space="preserve">Bau- und Umweltschutzdirektion
Amt für Raumplanung
Abteilung öffentlicher Verkehr
Rheinstrasse 29
4410 Liestal
</v>
      </c>
      <c r="M54" s="19" t="str">
        <f>CONCATENATE(Tabelle224567[[#This Row],[E-Mail]],"; ")</f>
        <v xml:space="preserve">Florian.Kaufmann@bl.ch; </v>
      </c>
    </row>
    <row r="55" spans="1:13" ht="76.5" hidden="1">
      <c r="A55" s="6"/>
      <c r="B55" s="6">
        <v>5</v>
      </c>
      <c r="C55" s="6" t="s">
        <v>822</v>
      </c>
      <c r="D55" s="6"/>
      <c r="E55" s="7" t="s">
        <v>130</v>
      </c>
      <c r="F55" s="8" t="s">
        <v>131</v>
      </c>
      <c r="G55" s="8" t="s">
        <v>817</v>
      </c>
      <c r="H55" s="6"/>
      <c r="I55" s="19" t="str">
        <f>Tabelle224567[[#This Row],[TITEL]]</f>
        <v xml:space="preserve">Bau- und Verkehrsdepartement 
des Kantons Basel-Stadt
</v>
      </c>
      <c r="J55" s="20" t="str">
        <f t="shared" si="0"/>
        <v>Mobilität
Dufourstrasse 40/50
4001 Basel
mobilitaet@bs.ch;
benno.jurt@bs.ch</v>
      </c>
      <c r="K55" s="19" t="str">
        <f>Tabelle224567[[#This Row],[TITEL]]</f>
        <v xml:space="preserve">Bau- und Verkehrsdepartement 
des Kantons Basel-Stadt
</v>
      </c>
      <c r="L55" s="19" t="str">
        <f>Tabelle224567[[#This Row],[ADRESSE]]</f>
        <v xml:space="preserve">Mobilität
Dufourstrasse 40/50
4001 Basel
</v>
      </c>
      <c r="M55" s="19" t="str">
        <f>CONCATENATE(Tabelle224567[[#This Row],[E-Mail]],"; ")</f>
        <v xml:space="preserve">mobilitaet@bs.ch;
benno.jurt@bs.ch; </v>
      </c>
    </row>
    <row r="56" spans="1:13" ht="63.75" hidden="1">
      <c r="A56" s="6"/>
      <c r="B56" s="6">
        <v>5</v>
      </c>
      <c r="C56" s="6" t="s">
        <v>822</v>
      </c>
      <c r="D56" s="6"/>
      <c r="E56" s="7" t="s">
        <v>132</v>
      </c>
      <c r="F56" s="8" t="s">
        <v>133</v>
      </c>
      <c r="G56" s="8" t="s">
        <v>134</v>
      </c>
      <c r="H56" s="6"/>
      <c r="I56" s="19" t="str">
        <f>Tabelle224567[[#This Row],[TITEL]]</f>
        <v>Baudepartement des Kantons Schwyz</v>
      </c>
      <c r="J56" s="20" t="str">
        <f t="shared" si="0"/>
        <v>Amt für öffentlichen Verkehr
Postfach 1250
6431 Schwyz
markus.meyer@sz.ch</v>
      </c>
      <c r="K56" s="19" t="str">
        <f>Tabelle224567[[#This Row],[TITEL]]</f>
        <v>Baudepartement des Kantons Schwyz</v>
      </c>
      <c r="L56" s="19" t="str">
        <f>Tabelle224567[[#This Row],[ADRESSE]]</f>
        <v xml:space="preserve">Amt für öffentlichen Verkehr
Postfach 1250
6431 Schwyz
</v>
      </c>
      <c r="M56" s="19" t="str">
        <f>CONCATENATE(Tabelle224567[[#This Row],[E-Mail]],"; ")</f>
        <v xml:space="preserve">markus.meyer@sz.ch; </v>
      </c>
    </row>
    <row r="57" spans="1:13" ht="76.5" hidden="1">
      <c r="A57" s="6"/>
      <c r="B57" s="6">
        <v>5</v>
      </c>
      <c r="C57" s="6" t="s">
        <v>822</v>
      </c>
      <c r="D57" s="6"/>
      <c r="E57" s="7" t="s">
        <v>135</v>
      </c>
      <c r="F57" s="8" t="s">
        <v>136</v>
      </c>
      <c r="G57" s="8" t="s">
        <v>1224</v>
      </c>
      <c r="H57" s="6"/>
      <c r="I57" s="19" t="str">
        <f>Tabelle224567[[#This Row],[TITEL]]</f>
        <v>Baudirektion des Kantons Nidwalden</v>
      </c>
      <c r="J57" s="20" t="str">
        <f t="shared" si="0"/>
        <v>Amt für Mobilität 
Buochserstrasse 1
Postfach 1241
6371 Stans
eveline.spichtig@nw.ch</v>
      </c>
      <c r="K57" s="19" t="str">
        <f>Tabelle224567[[#This Row],[TITEL]]</f>
        <v>Baudirektion des Kantons Nidwalden</v>
      </c>
      <c r="L57" s="19" t="str">
        <f>Tabelle224567[[#This Row],[ADRESSE]]</f>
        <v xml:space="preserve">Amt für Mobilität 
Buochserstrasse 1
Postfach 1241
6371 Stans
</v>
      </c>
      <c r="M57" s="19" t="str">
        <f>CONCATENATE(Tabelle224567[[#This Row],[E-Mail]],"; ")</f>
        <v xml:space="preserve">eveline.spichtig@nw.ch; </v>
      </c>
    </row>
    <row r="58" spans="1:13" ht="102" hidden="1">
      <c r="A58" s="6"/>
      <c r="B58" s="6">
        <v>5</v>
      </c>
      <c r="C58" s="6" t="s">
        <v>822</v>
      </c>
      <c r="D58" s="6"/>
      <c r="E58" s="7" t="s">
        <v>862</v>
      </c>
      <c r="F58" s="8" t="s">
        <v>863</v>
      </c>
      <c r="G58" s="8" t="s">
        <v>1356</v>
      </c>
      <c r="H58" s="6"/>
      <c r="I58" s="19" t="str">
        <f>Tabelle224567[[#This Row],[TITEL]]</f>
        <v>Baudirektion des Kantons Zug</v>
      </c>
      <c r="J58" s="20" t="str">
        <f t="shared" si="0"/>
        <v>Amt für Raum und Verkehr (ARV)
Aabachstrasse 5
Postfach
6300 Zug
info.arv@zg.ch
patrick.stoeckling@zg.ch</v>
      </c>
      <c r="K58" s="19" t="str">
        <f>Tabelle224567[[#This Row],[TITEL]]</f>
        <v>Baudirektion des Kantons Zug</v>
      </c>
      <c r="L58" s="19" t="str">
        <f>Tabelle224567[[#This Row],[ADRESSE]]</f>
        <v xml:space="preserve">Amt für Raum und Verkehr (ARV)
Aabachstrasse 5
Postfach
6300 Zug
</v>
      </c>
      <c r="M58" s="19" t="str">
        <f>CONCATENATE(Tabelle224567[[#This Row],[E-Mail]],"; ")</f>
        <v xml:space="preserve">info.arv@zg.ch
patrick.stoeckling@zg.ch; </v>
      </c>
    </row>
    <row r="59" spans="1:13" ht="89.25" hidden="1">
      <c r="A59" s="6"/>
      <c r="B59" s="6">
        <v>5</v>
      </c>
      <c r="C59" s="6" t="s">
        <v>822</v>
      </c>
      <c r="D59" s="6"/>
      <c r="E59" s="7" t="s">
        <v>137</v>
      </c>
      <c r="F59" s="7" t="s">
        <v>859</v>
      </c>
      <c r="G59" s="8" t="s">
        <v>1183</v>
      </c>
      <c r="H59" s="6"/>
      <c r="I59" s="19" t="str">
        <f>Tabelle224567[[#This Row],[TITEL]]</f>
        <v xml:space="preserve">Canton du Valais 
Service de la mobilité, au sein du Département de la mobilité, du territoire et de l'environnement 
</v>
      </c>
      <c r="J59" s="20" t="str">
        <f t="shared" si="0"/>
        <v>Service de la mobilité
Bâtiment Mutua
Rue des Creusets 5
1950 Sion
stefan.burgener@admin.vs.ch</v>
      </c>
      <c r="K59" s="19" t="str">
        <f>Tabelle224567[[#This Row],[TITEL]]</f>
        <v xml:space="preserve">Canton du Valais 
Service de la mobilité, au sein du Département de la mobilité, du territoire et de l'environnement 
</v>
      </c>
      <c r="L59" s="19" t="str">
        <f>Tabelle224567[[#This Row],[ADRESSE]]</f>
        <v xml:space="preserve">Service de la mobilité
Bâtiment Mutua
Rue des Creusets 5
1950 Sion
</v>
      </c>
      <c r="M59" s="19" t="str">
        <f>CONCATENATE(Tabelle224567[[#This Row],[E-Mail]],"; ")</f>
        <v xml:space="preserve">stefan.burgener@admin.vs.ch; </v>
      </c>
    </row>
    <row r="60" spans="1:13" ht="102" hidden="1">
      <c r="A60" s="6"/>
      <c r="B60" s="6">
        <v>5</v>
      </c>
      <c r="C60" s="6" t="s">
        <v>822</v>
      </c>
      <c r="D60" s="6"/>
      <c r="E60" s="7" t="s">
        <v>138</v>
      </c>
      <c r="F60" s="8" t="s">
        <v>139</v>
      </c>
      <c r="G60" s="8" t="s">
        <v>818</v>
      </c>
      <c r="H60" s="6"/>
      <c r="I60" s="19" t="str">
        <f>Tabelle224567[[#This Row],[TITEL]]</f>
        <v>Departement Bau- und Volkswirtschaft</v>
      </c>
      <c r="J60" s="20" t="str">
        <f t="shared" si="0"/>
        <v>Departementssekretariat
Fachstelle öffentlicher Verkehr
Kasernenstrasse 17 A
9102 Herisau
Oliver.Engler@AR.CH;
lukas.gunzenreiner@ar.ch</v>
      </c>
      <c r="K60" s="19" t="str">
        <f>Tabelle224567[[#This Row],[TITEL]]</f>
        <v>Departement Bau- und Volkswirtschaft</v>
      </c>
      <c r="L60" s="19" t="str">
        <f>Tabelle224567[[#This Row],[ADRESSE]]</f>
        <v xml:space="preserve">Departementssekretariat
Fachstelle öffentlicher Verkehr
Kasernenstrasse 17 A
9102 Herisau
</v>
      </c>
      <c r="M60" s="19" t="str">
        <f>CONCATENATE(Tabelle224567[[#This Row],[E-Mail]],"; ")</f>
        <v xml:space="preserve">Oliver.Engler@AR.CH;
lukas.gunzenreiner@ar.ch; </v>
      </c>
    </row>
    <row r="61" spans="1:13" ht="76.5" hidden="1">
      <c r="A61" s="6"/>
      <c r="B61" s="6">
        <v>5</v>
      </c>
      <c r="C61" s="6" t="s">
        <v>822</v>
      </c>
      <c r="D61" s="6"/>
      <c r="E61" s="7" t="s">
        <v>140</v>
      </c>
      <c r="F61" s="8" t="s">
        <v>860</v>
      </c>
      <c r="G61" s="8" t="s">
        <v>861</v>
      </c>
      <c r="H61" s="6"/>
      <c r="I61" s="19" t="str">
        <f>Tabelle224567[[#This Row],[TITEL]]</f>
        <v xml:space="preserve">Departement für Inneres und Volkswirtschaft
des Kantons Thurgau
</v>
      </c>
      <c r="J61" s="20" t="str">
        <f t="shared" si="0"/>
        <v>Öffentlicher Verkehr / Tourismus
Postfach
8510 Frauenfeld
stefan.thalmann@tg.ch</v>
      </c>
      <c r="K61" s="19" t="str">
        <f>Tabelle224567[[#This Row],[TITEL]]</f>
        <v xml:space="preserve">Departement für Inneres und Volkswirtschaft
des Kantons Thurgau
</v>
      </c>
      <c r="L61" s="19" t="str">
        <f>Tabelle224567[[#This Row],[ADRESSE]]</f>
        <v xml:space="preserve">Öffentlicher Verkehr / Tourismus
Postfach
8510 Frauenfeld
</v>
      </c>
      <c r="M61" s="19" t="str">
        <f>CONCATENATE(Tabelle224567[[#This Row],[E-Mail]],"; ")</f>
        <v xml:space="preserve">stefan.thalmann@tg.ch; </v>
      </c>
    </row>
    <row r="62" spans="1:13" ht="89.25" hidden="1">
      <c r="A62" s="6"/>
      <c r="B62" s="6">
        <v>5</v>
      </c>
      <c r="C62" s="6" t="s">
        <v>822</v>
      </c>
      <c r="D62" s="6"/>
      <c r="E62" s="7" t="s">
        <v>141</v>
      </c>
      <c r="F62" s="8" t="s">
        <v>142</v>
      </c>
      <c r="G62" s="8" t="s">
        <v>1357</v>
      </c>
      <c r="H62" s="6"/>
      <c r="I62" s="19" t="str">
        <f>Tabelle224567[[#This Row],[TITEL]]</f>
        <v>Dipartimento del territorio</v>
      </c>
      <c r="J62" s="20" t="str">
        <f t="shared" si="0"/>
        <v>Sezione della mobilità
Via Franco Zorzi 13
Casella postale 2170
6501 Bellinzona
simona.juri@ti.ch
dt-sm@ti.ch</v>
      </c>
      <c r="K62" s="19" t="str">
        <f>Tabelle224567[[#This Row],[TITEL]]</f>
        <v>Dipartimento del territorio</v>
      </c>
      <c r="L62" s="19" t="str">
        <f>Tabelle224567[[#This Row],[ADRESSE]]</f>
        <v xml:space="preserve">Sezione della mobilità
Via Franco Zorzi 13
Casella postale 2170
6501 Bellinzona
</v>
      </c>
      <c r="M62" s="19" t="str">
        <f>CONCATENATE(Tabelle224567[[#This Row],[E-Mail]],"; ")</f>
        <v xml:space="preserve">simona.juri@ti.ch
dt-sm@ti.ch; </v>
      </c>
    </row>
    <row r="63" spans="1:13" ht="51" hidden="1">
      <c r="A63" s="6"/>
      <c r="B63" s="6">
        <v>5</v>
      </c>
      <c r="C63" s="6" t="s">
        <v>822</v>
      </c>
      <c r="D63" s="6"/>
      <c r="E63" s="7" t="s">
        <v>143</v>
      </c>
      <c r="F63" s="8" t="s">
        <v>144</v>
      </c>
      <c r="G63" s="8" t="s">
        <v>145</v>
      </c>
      <c r="H63" s="6"/>
      <c r="I63" s="19" t="str">
        <f>Tabelle224567[[#This Row],[TITEL]]</f>
        <v>Direction générale des transports (DGT)</v>
      </c>
      <c r="J63" s="20" t="str">
        <f t="shared" si="0"/>
        <v>Case postale 271 
1211 Genève 8
david.favre@etat.ge.ch</v>
      </c>
      <c r="K63" s="19" t="str">
        <f>Tabelle224567[[#This Row],[TITEL]]</f>
        <v>Direction générale des transports (DGT)</v>
      </c>
      <c r="L63" s="19" t="str">
        <f>Tabelle224567[[#This Row],[ADRESSE]]</f>
        <v xml:space="preserve">Case postale 271 
1211 Genève 8
</v>
      </c>
      <c r="M63" s="19" t="str">
        <f>CONCATENATE(Tabelle224567[[#This Row],[E-Mail]],"; ")</f>
        <v xml:space="preserve">david.favre@etat.ge.ch; </v>
      </c>
    </row>
    <row r="64" spans="1:13" ht="76.5" hidden="1">
      <c r="A64" s="6"/>
      <c r="B64" s="6">
        <v>5</v>
      </c>
      <c r="C64" s="6" t="s">
        <v>822</v>
      </c>
      <c r="D64" s="6"/>
      <c r="E64" s="7" t="s">
        <v>146</v>
      </c>
      <c r="F64" s="8" t="s">
        <v>147</v>
      </c>
      <c r="G64" s="8" t="s">
        <v>1358</v>
      </c>
      <c r="H64" s="6"/>
      <c r="I64" s="19" t="str">
        <f>Tabelle224567[[#This Row],[TITEL]]</f>
        <v xml:space="preserve">Etat de Vaud
Direction générale de la mobilité et des routes (DGMR)
</v>
      </c>
      <c r="J64" s="20" t="str">
        <f t="shared" si="0"/>
        <v>Management des transports
Place de la Riponne 10
1014 Lausanne
gerald.persiali@vd.ch;
pierre-yves.gruaz@vd.ch</v>
      </c>
      <c r="K64" s="19" t="str">
        <f>Tabelle224567[[#This Row],[TITEL]]</f>
        <v xml:space="preserve">Etat de Vaud
Direction générale de la mobilité et des routes (DGMR)
</v>
      </c>
      <c r="L64" s="19" t="str">
        <f>Tabelle224567[[#This Row],[ADRESSE]]</f>
        <v xml:space="preserve">Management des transports
Place de la Riponne 10
1014 Lausanne
</v>
      </c>
      <c r="M64" s="19" t="str">
        <f>CONCATENATE(Tabelle224567[[#This Row],[E-Mail]],"; ")</f>
        <v xml:space="preserve">gerald.persiali@vd.ch;
pierre-yves.gruaz@vd.ch; </v>
      </c>
    </row>
    <row r="65" spans="1:13" ht="63.75" hidden="1">
      <c r="A65" s="6"/>
      <c r="B65" s="6">
        <v>5</v>
      </c>
      <c r="C65" s="6" t="s">
        <v>822</v>
      </c>
      <c r="D65" s="6"/>
      <c r="E65" s="7" t="s">
        <v>148</v>
      </c>
      <c r="F65" s="8" t="s">
        <v>149</v>
      </c>
      <c r="G65" s="8" t="s">
        <v>150</v>
      </c>
      <c r="H65" s="6"/>
      <c r="I65" s="19" t="str">
        <f>Tabelle224567[[#This Row],[TITEL]]</f>
        <v xml:space="preserve">Kanton Aargau
Departement Bau, Verkehr und Umwelt
</v>
      </c>
      <c r="J65" s="20" t="str">
        <f t="shared" si="0"/>
        <v>Abteilung Verkehr
Entfelderstrasse 22
5001 Aarau
hans-ruedi.rihs@ag.ch</v>
      </c>
      <c r="K65" s="19" t="str">
        <f>Tabelle224567[[#This Row],[TITEL]]</f>
        <v xml:space="preserve">Kanton Aargau
Departement Bau, Verkehr und Umwelt
</v>
      </c>
      <c r="L65" s="19" t="str">
        <f>Tabelle224567[[#This Row],[ADRESSE]]</f>
        <v xml:space="preserve">Abteilung Verkehr
Entfelderstrasse 22
5001 Aarau
</v>
      </c>
      <c r="M65" s="19" t="str">
        <f>CONCATENATE(Tabelle224567[[#This Row],[E-Mail]],"; ")</f>
        <v xml:space="preserve">hans-ruedi.rihs@ag.ch; </v>
      </c>
    </row>
    <row r="66" spans="1:13" ht="76.5" hidden="1">
      <c r="A66" s="6"/>
      <c r="B66" s="6">
        <v>5</v>
      </c>
      <c r="C66" s="6" t="s">
        <v>822</v>
      </c>
      <c r="D66" s="6"/>
      <c r="E66" s="7" t="s">
        <v>151</v>
      </c>
      <c r="F66" s="8" t="s">
        <v>152</v>
      </c>
      <c r="G66" s="8" t="s">
        <v>153</v>
      </c>
      <c r="H66" s="6"/>
      <c r="I66" s="19" t="str">
        <f>Tabelle224567[[#This Row],[TITEL]]</f>
        <v xml:space="preserve">Kanton Glarus
Bau und Umwelt
</v>
      </c>
      <c r="J66" s="20" t="str">
        <f t="shared" ref="J66:J129" si="1">CONCATENATE(F66," 
",G66)</f>
        <v>Fachstelle öffentlicher Verkehr
Kirchstrasse 2
8750 Glarus
markus.josi@gl.ch</v>
      </c>
      <c r="K66" s="19" t="str">
        <f>Tabelle224567[[#This Row],[TITEL]]</f>
        <v xml:space="preserve">Kanton Glarus
Bau und Umwelt
</v>
      </c>
      <c r="L66" s="19" t="str">
        <f>Tabelle224567[[#This Row],[ADRESSE]]</f>
        <v xml:space="preserve">Fachstelle öffentlicher Verkehr
Kirchstrasse 2
8750 Glarus
</v>
      </c>
      <c r="M66" s="19" t="str">
        <f>CONCATENATE(Tabelle224567[[#This Row],[E-Mail]],"; ")</f>
        <v xml:space="preserve">markus.josi@gl.ch; </v>
      </c>
    </row>
    <row r="67" spans="1:13" ht="76.5" hidden="1">
      <c r="A67" s="6"/>
      <c r="B67" s="6">
        <v>5</v>
      </c>
      <c r="C67" s="6" t="s">
        <v>822</v>
      </c>
      <c r="D67" s="6"/>
      <c r="E67" s="7" t="s">
        <v>154</v>
      </c>
      <c r="F67" s="8" t="s">
        <v>155</v>
      </c>
      <c r="G67" s="8" t="s">
        <v>156</v>
      </c>
      <c r="H67" s="6"/>
      <c r="I67" s="19" t="str">
        <f>Tabelle224567[[#This Row],[TITEL]]</f>
        <v xml:space="preserve">Kanton Schaffhausen
Baudepartement
</v>
      </c>
      <c r="J67" s="20" t="str">
        <f t="shared" si="1"/>
        <v>Koordinationsstelle öffentlicher Verkehr
Rosengasse 8
8200 Schaffhausen
rene.meyer@ktsh.ch</v>
      </c>
      <c r="K67" s="19" t="str">
        <f>Tabelle224567[[#This Row],[TITEL]]</f>
        <v xml:space="preserve">Kanton Schaffhausen
Baudepartement
</v>
      </c>
      <c r="L67" s="19" t="str">
        <f>Tabelle224567[[#This Row],[ADRESSE]]</f>
        <v xml:space="preserve">Koordinationsstelle öffentlicher Verkehr
Rosengasse 8
8200 Schaffhausen
</v>
      </c>
      <c r="M67" s="19" t="str">
        <f>CONCATENATE(Tabelle224567[[#This Row],[E-Mail]],"; ")</f>
        <v xml:space="preserve">rene.meyer@ktsh.ch; </v>
      </c>
    </row>
    <row r="68" spans="1:13" ht="76.5" hidden="1">
      <c r="A68" s="6"/>
      <c r="B68" s="6">
        <v>5</v>
      </c>
      <c r="C68" s="6" t="s">
        <v>822</v>
      </c>
      <c r="D68" s="6"/>
      <c r="E68" s="7" t="s">
        <v>157</v>
      </c>
      <c r="F68" s="8" t="s">
        <v>158</v>
      </c>
      <c r="G68" s="8" t="s">
        <v>1359</v>
      </c>
      <c r="H68" s="6"/>
      <c r="I68" s="19" t="str">
        <f>Tabelle224567[[#This Row],[TITEL]]</f>
        <v>République et Canton de Neuchâtel</v>
      </c>
      <c r="J68" s="20" t="str">
        <f t="shared" si="1"/>
        <v>Service des transports
Rue de Tivoli 22
2002 Neuchâtel
olivier.baud@ne.ch
service.transports@ne.ch</v>
      </c>
      <c r="K68" s="19" t="str">
        <f>Tabelle224567[[#This Row],[TITEL]]</f>
        <v>République et Canton de Neuchâtel</v>
      </c>
      <c r="L68" s="19" t="str">
        <f>Tabelle224567[[#This Row],[ADRESSE]]</f>
        <v xml:space="preserve">Service des transports
Rue de Tivoli 22
2002 Neuchâtel
</v>
      </c>
      <c r="M68" s="19" t="str">
        <f>CONCATENATE(Tabelle224567[[#This Row],[E-Mail]],"; ")</f>
        <v xml:space="preserve">olivier.baud@ne.ch
service.transports@ne.ch; </v>
      </c>
    </row>
    <row r="69" spans="1:13" ht="76.5" hidden="1">
      <c r="A69" s="6"/>
      <c r="B69" s="6">
        <v>5</v>
      </c>
      <c r="C69" s="6" t="s">
        <v>822</v>
      </c>
      <c r="D69" s="6"/>
      <c r="E69" s="7" t="s">
        <v>159</v>
      </c>
      <c r="F69" s="8" t="s">
        <v>1360</v>
      </c>
      <c r="G69" s="8" t="s">
        <v>160</v>
      </c>
      <c r="H69" s="6"/>
      <c r="I69" s="19" t="str">
        <f>Tabelle224567[[#This Row],[TITEL]]</f>
        <v xml:space="preserve">République et Canton du Jura
Service du développement territorial
</v>
      </c>
      <c r="J69" s="20" t="str">
        <f t="shared" si="1"/>
        <v>Section de la mobilité et des transports
2, rue du 24-Septembre
2800 Delémont
david.asseo@jura.ch</v>
      </c>
      <c r="K69" s="19" t="str">
        <f>Tabelle224567[[#This Row],[TITEL]]</f>
        <v xml:space="preserve">République et Canton du Jura
Service du développement territorial
</v>
      </c>
      <c r="L69" s="19" t="str">
        <f>Tabelle224567[[#This Row],[ADRESSE]]</f>
        <v xml:space="preserve">Section de la mobilité et des transports
2, rue du 24-Septembre
2800 Delémont
</v>
      </c>
      <c r="M69" s="19" t="str">
        <f>CONCATENATE(Tabelle224567[[#This Row],[E-Mail]],"; ")</f>
        <v xml:space="preserve">david.asseo@jura.ch; </v>
      </c>
    </row>
    <row r="70" spans="1:13" ht="51" hidden="1">
      <c r="A70" s="6"/>
      <c r="B70" s="6">
        <v>5</v>
      </c>
      <c r="C70" s="6" t="s">
        <v>822</v>
      </c>
      <c r="D70" s="6"/>
      <c r="E70" s="7" t="s">
        <v>161</v>
      </c>
      <c r="F70" s="8" t="s">
        <v>162</v>
      </c>
      <c r="G70" s="8" t="s">
        <v>163</v>
      </c>
      <c r="H70" s="6"/>
      <c r="I70" s="19" t="str">
        <f>Tabelle224567[[#This Row],[TITEL]]</f>
        <v xml:space="preserve">Service de la mobilité SMo
Amt für Mobilität MobA
</v>
      </c>
      <c r="J70" s="20" t="str">
        <f t="shared" si="1"/>
        <v>Grand-Rue 32
1701 Fribourg
gregoire.cantin@fr.ch</v>
      </c>
      <c r="K70" s="19" t="str">
        <f>Tabelle224567[[#This Row],[TITEL]]</f>
        <v xml:space="preserve">Service de la mobilité SMo
Amt für Mobilität MobA
</v>
      </c>
      <c r="L70" s="19" t="str">
        <f>Tabelle224567[[#This Row],[ADRESSE]]</f>
        <v xml:space="preserve">Grand-Rue 32
1701 Fribourg
</v>
      </c>
      <c r="M70" s="19" t="str">
        <f>CONCATENATE(Tabelle224567[[#This Row],[E-Mail]],"; ")</f>
        <v xml:space="preserve">gregoire.cantin@fr.ch; </v>
      </c>
    </row>
    <row r="71" spans="1:13" ht="89.25" hidden="1">
      <c r="A71" s="6"/>
      <c r="B71" s="6">
        <v>5</v>
      </c>
      <c r="C71" s="6" t="s">
        <v>822</v>
      </c>
      <c r="D71" s="6"/>
      <c r="E71" s="7" t="s">
        <v>1340</v>
      </c>
      <c r="F71" s="8" t="s">
        <v>1341</v>
      </c>
      <c r="G71" s="8" t="s">
        <v>167</v>
      </c>
      <c r="H71" s="6"/>
      <c r="I71" s="19" t="str">
        <f>Tabelle224567[[#This Row],[TITEL]]</f>
        <v>Bau- und Raumentwicklungsdepartement</v>
      </c>
      <c r="J71" s="20" t="str">
        <f t="shared" si="1"/>
        <v xml:space="preserve">
Amt für Raumentwicklung und Energie
Flüelistrasse 1
6060 Sarnen
josef.durrer@ow.ch</v>
      </c>
      <c r="K71" s="19" t="str">
        <f>Tabelle224567[[#This Row],[TITEL]]</f>
        <v>Bau- und Raumentwicklungsdepartement</v>
      </c>
      <c r="L71" s="19" t="str">
        <f>Tabelle224567[[#This Row],[ADRESSE]]</f>
        <v xml:space="preserve">
Amt für Raumentwicklung und Energie
Flüelistrasse 1
6060 Sarnen
</v>
      </c>
      <c r="M71" s="19" t="str">
        <f>CONCATENATE(Tabelle224567[[#This Row],[E-Mail]],"; ")</f>
        <v xml:space="preserve">josef.durrer@ow.ch; </v>
      </c>
    </row>
    <row r="72" spans="1:13" ht="63.75" hidden="1">
      <c r="A72" s="6"/>
      <c r="B72" s="6">
        <v>5</v>
      </c>
      <c r="C72" s="6" t="s">
        <v>822</v>
      </c>
      <c r="D72" s="6"/>
      <c r="E72" s="7" t="s">
        <v>168</v>
      </c>
      <c r="F72" s="8" t="s">
        <v>169</v>
      </c>
      <c r="G72" s="8" t="s">
        <v>170</v>
      </c>
      <c r="H72" s="6"/>
      <c r="I72" s="19" t="str">
        <f>Tabelle224567[[#This Row],[TITEL]]</f>
        <v>Volkswirtschaftsdepartement des Kantons St. Gallen</v>
      </c>
      <c r="J72" s="20" t="str">
        <f t="shared" si="1"/>
        <v>Amt für öffentlichen Verkehr
Davidstrasse 35
9001 St. Gallen
patrick.ruggli@sg.ch</v>
      </c>
      <c r="K72" s="19" t="str">
        <f>Tabelle224567[[#This Row],[TITEL]]</f>
        <v>Volkswirtschaftsdepartement des Kantons St. Gallen</v>
      </c>
      <c r="L72" s="19" t="str">
        <f>Tabelle224567[[#This Row],[ADRESSE]]</f>
        <v xml:space="preserve">Amt für öffentlichen Verkehr
Davidstrasse 35
9001 St. Gallen
</v>
      </c>
      <c r="M72" s="19" t="str">
        <f>CONCATENATE(Tabelle224567[[#This Row],[E-Mail]],"; ")</f>
        <v xml:space="preserve">patrick.ruggli@sg.ch; </v>
      </c>
    </row>
    <row r="73" spans="1:13" ht="76.5" hidden="1">
      <c r="A73" s="16"/>
      <c r="B73" s="16">
        <v>5</v>
      </c>
      <c r="C73" s="16" t="s">
        <v>822</v>
      </c>
      <c r="D73" s="16"/>
      <c r="E73" s="14" t="s">
        <v>171</v>
      </c>
      <c r="F73" s="15" t="s">
        <v>172</v>
      </c>
      <c r="G73" s="15" t="s">
        <v>1313</v>
      </c>
      <c r="H73" s="16"/>
      <c r="I73" s="19" t="str">
        <f>Tabelle224567[[#This Row],[TITEL]]</f>
        <v xml:space="preserve">Volkswirtschaftsdepartement
des Kantons Appenzell I.Rh.
</v>
      </c>
      <c r="J73" s="20" t="str">
        <f t="shared" si="1"/>
        <v>Departementssekretariat
Amt für öffentlichen Verkehr
Marktgasse 2
9050 Appenzell
ralph.sutter@vd.ai.ch</v>
      </c>
      <c r="K73" s="19" t="str">
        <f>Tabelle224567[[#This Row],[TITEL]]</f>
        <v xml:space="preserve">Volkswirtschaftsdepartement
des Kantons Appenzell I.Rh.
</v>
      </c>
      <c r="L73" s="19" t="str">
        <f>Tabelle224567[[#This Row],[ADRESSE]]</f>
        <v xml:space="preserve">Departementssekretariat
Amt für öffentlichen Verkehr
Marktgasse 2
9050 Appenzell
</v>
      </c>
      <c r="M73" s="19" t="str">
        <f>CONCATENATE(Tabelle224567[[#This Row],[E-Mail]],"; ")</f>
        <v xml:space="preserve">ralph.sutter@vd.ai.ch; </v>
      </c>
    </row>
    <row r="74" spans="1:13" ht="63.75" hidden="1">
      <c r="A74" s="6"/>
      <c r="B74" s="6">
        <v>5</v>
      </c>
      <c r="C74" s="6" t="s">
        <v>822</v>
      </c>
      <c r="D74" s="6"/>
      <c r="E74" s="7" t="s">
        <v>173</v>
      </c>
      <c r="F74" s="8" t="s">
        <v>174</v>
      </c>
      <c r="G74" s="8" t="s">
        <v>175</v>
      </c>
      <c r="H74" s="6"/>
      <c r="I74" s="19" t="str">
        <f>Tabelle224567[[#This Row],[TITEL]]</f>
        <v>Volkswirtschaftsdirektion Uri</v>
      </c>
      <c r="J74" s="20" t="str">
        <f t="shared" si="1"/>
        <v>Direktionssekretariat
Klausenstrasse 4
6460 Altdorf
thomas.aschwanden@ur.ch</v>
      </c>
      <c r="K74" s="19" t="str">
        <f>Tabelle224567[[#This Row],[TITEL]]</f>
        <v>Volkswirtschaftsdirektion Uri</v>
      </c>
      <c r="L74" s="19" t="str">
        <f>Tabelle224567[[#This Row],[ADRESSE]]</f>
        <v xml:space="preserve">Direktionssekretariat
Klausenstrasse 4
6460 Altdorf
</v>
      </c>
      <c r="M74" s="19" t="str">
        <f>CONCATENATE(Tabelle224567[[#This Row],[E-Mail]],"; ")</f>
        <v xml:space="preserve">thomas.aschwanden@ur.ch; </v>
      </c>
    </row>
    <row r="75" spans="1:13" ht="76.5" hidden="1">
      <c r="A75" s="6"/>
      <c r="B75" s="6">
        <v>5</v>
      </c>
      <c r="C75" s="6" t="s">
        <v>822</v>
      </c>
      <c r="D75" s="6"/>
      <c r="E75" s="7" t="s">
        <v>177</v>
      </c>
      <c r="F75" s="8" t="s">
        <v>178</v>
      </c>
      <c r="G75" s="8" t="s">
        <v>1275</v>
      </c>
      <c r="H75" s="6"/>
      <c r="I75" s="19" t="str">
        <f>Tabelle224567[[#This Row],[TITEL]]</f>
        <v>Zürcher Verkehrsverbund (ZVV)</v>
      </c>
      <c r="J75" s="20" t="str">
        <f t="shared" si="1"/>
        <v xml:space="preserve">Hofwiesenstrasse 370
Postfach
8090 Zürich
direktionssekretariat@zvv.zh.ch </v>
      </c>
      <c r="K75" s="19" t="str">
        <f>Tabelle224567[[#This Row],[TITEL]]</f>
        <v>Zürcher Verkehrsverbund (ZVV)</v>
      </c>
      <c r="L75" s="19" t="str">
        <f>Tabelle224567[[#This Row],[ADRESSE]]</f>
        <v xml:space="preserve">Hofwiesenstrasse 370
Postfach
8090 Zürich
</v>
      </c>
      <c r="M75" s="19" t="str">
        <f>CONCATENATE(Tabelle224567[[#This Row],[E-Mail]],"; ")</f>
        <v xml:space="preserve">direktionssekretariat@zvv.zh.ch ; </v>
      </c>
    </row>
    <row r="76" spans="1:13" ht="51" hidden="1">
      <c r="A76" s="6"/>
      <c r="B76" s="6">
        <v>6</v>
      </c>
      <c r="C76" s="6" t="s">
        <v>179</v>
      </c>
      <c r="D76" s="6"/>
      <c r="E76" s="7" t="s">
        <v>180</v>
      </c>
      <c r="F76" s="8" t="s">
        <v>181</v>
      </c>
      <c r="G76" s="8" t="s">
        <v>182</v>
      </c>
      <c r="H76" s="6"/>
      <c r="I76" s="19" t="str">
        <f>Tabelle224567[[#This Row],[TITEL]]</f>
        <v>AAGL Autobus AG Liestal Öffentlicher Verkehr</v>
      </c>
      <c r="J76" s="20" t="str">
        <f t="shared" si="1"/>
        <v>Industriestrasse 11
4410 Liestal
info@aagl.ch</v>
      </c>
      <c r="K76" s="19" t="str">
        <f>Tabelle224567[[#This Row],[TITEL]]</f>
        <v>AAGL Autobus AG Liestal Öffentlicher Verkehr</v>
      </c>
      <c r="L76" s="19" t="str">
        <f>Tabelle224567[[#This Row],[ADRESSE]]</f>
        <v xml:space="preserve">Industriestrasse 11
4410 Liestal
</v>
      </c>
      <c r="M76" s="19" t="str">
        <f>CONCATENATE(Tabelle224567[[#This Row],[E-Mail]],"; ")</f>
        <v xml:space="preserve">info@aagl.ch; </v>
      </c>
    </row>
    <row r="77" spans="1:13" ht="51" hidden="1">
      <c r="A77" s="6"/>
      <c r="B77" s="6">
        <v>6</v>
      </c>
      <c r="C77" s="6" t="s">
        <v>179</v>
      </c>
      <c r="D77" s="6"/>
      <c r="E77" s="7" t="s">
        <v>183</v>
      </c>
      <c r="F77" s="8" t="s">
        <v>184</v>
      </c>
      <c r="G77" s="8" t="s">
        <v>185</v>
      </c>
      <c r="H77" s="6"/>
      <c r="I77" s="19" t="str">
        <f>Tabelle224567[[#This Row],[TITEL]]</f>
        <v>AAGR Auto AG Rothenburg</v>
      </c>
      <c r="J77" s="20" t="str">
        <f t="shared" si="1"/>
        <v>Stationsstrasse 88
6023 Rothenburg
rothenburg@autoag.ch</v>
      </c>
      <c r="K77" s="19" t="str">
        <f>Tabelle224567[[#This Row],[TITEL]]</f>
        <v>AAGR Auto AG Rothenburg</v>
      </c>
      <c r="L77" s="19" t="str">
        <f>Tabelle224567[[#This Row],[ADRESSE]]</f>
        <v xml:space="preserve">Stationsstrasse 88
6023 Rothenburg
</v>
      </c>
      <c r="M77" s="19" t="str">
        <f>CONCATENATE(Tabelle224567[[#This Row],[E-Mail]],"; ")</f>
        <v xml:space="preserve">rothenburg@autoag.ch; </v>
      </c>
    </row>
    <row r="78" spans="1:13" ht="51" hidden="1">
      <c r="A78" s="6"/>
      <c r="B78" s="6">
        <v>6</v>
      </c>
      <c r="C78" s="6" t="s">
        <v>179</v>
      </c>
      <c r="D78" s="6"/>
      <c r="E78" s="7" t="s">
        <v>186</v>
      </c>
      <c r="F78" s="8" t="s">
        <v>187</v>
      </c>
      <c r="G78" s="8" t="s">
        <v>188</v>
      </c>
      <c r="H78" s="6"/>
      <c r="I78" s="19" t="str">
        <f>Tabelle224567[[#This Row],[TITEL]]</f>
        <v>AAGS Auto AG Schwyz</v>
      </c>
      <c r="J78" s="20" t="str">
        <f t="shared" si="1"/>
        <v>Bahnhofstrasse 4
6431 Schwyz
info@aags.ch</v>
      </c>
      <c r="K78" s="19" t="str">
        <f>Tabelle224567[[#This Row],[TITEL]]</f>
        <v>AAGS Auto AG Schwyz</v>
      </c>
      <c r="L78" s="19" t="str">
        <f>Tabelle224567[[#This Row],[ADRESSE]]</f>
        <v xml:space="preserve">Bahnhofstrasse 4
6431 Schwyz
</v>
      </c>
      <c r="M78" s="19" t="str">
        <f>CONCATENATE(Tabelle224567[[#This Row],[E-Mail]],"; ")</f>
        <v xml:space="preserve">info@aags.ch; </v>
      </c>
    </row>
    <row r="79" spans="1:13" ht="51" hidden="1">
      <c r="A79" s="6"/>
      <c r="B79" s="6">
        <v>6</v>
      </c>
      <c r="C79" s="6" t="s">
        <v>179</v>
      </c>
      <c r="D79" s="6"/>
      <c r="E79" s="7" t="s">
        <v>189</v>
      </c>
      <c r="F79" s="8" t="s">
        <v>190</v>
      </c>
      <c r="G79" s="8" t="s">
        <v>191</v>
      </c>
      <c r="H79" s="6"/>
      <c r="I79" s="19" t="str">
        <f>Tabelle224567[[#This Row],[TITEL]]</f>
        <v>AAGU AUTO AG URI</v>
      </c>
      <c r="J79" s="20" t="str">
        <f t="shared" si="1"/>
        <v>Ried 1
6467 Schattdorf
info@aagu.ch</v>
      </c>
      <c r="K79" s="19" t="str">
        <f>Tabelle224567[[#This Row],[TITEL]]</f>
        <v>AAGU AUTO AG URI</v>
      </c>
      <c r="L79" s="19" t="str">
        <f>Tabelle224567[[#This Row],[ADRESSE]]</f>
        <v xml:space="preserve">Ried 1
6467 Schattdorf
</v>
      </c>
      <c r="M79" s="19" t="str">
        <f>CONCATENATE(Tabelle224567[[#This Row],[E-Mail]],"; ")</f>
        <v xml:space="preserve">info@aagu.ch; </v>
      </c>
    </row>
    <row r="80" spans="1:13" ht="51" hidden="1">
      <c r="A80" s="6"/>
      <c r="B80" s="6">
        <v>6</v>
      </c>
      <c r="C80" s="6" t="s">
        <v>179</v>
      </c>
      <c r="D80" s="6"/>
      <c r="E80" s="7" t="s">
        <v>192</v>
      </c>
      <c r="F80" s="8" t="s">
        <v>193</v>
      </c>
      <c r="G80" s="25" t="s">
        <v>1322</v>
      </c>
      <c r="H80" s="6"/>
      <c r="I80" s="19" t="str">
        <f>Tabelle224567[[#This Row],[TITEL]]</f>
        <v>AB Appenzeller Bahnen AG</v>
      </c>
      <c r="J80" s="20" t="str">
        <f t="shared" si="1"/>
        <v>St. Gallerstrasse 53
9102 Herisau
info@appenzellerbahnen.ch</v>
      </c>
      <c r="K80" s="19" t="str">
        <f>Tabelle224567[[#This Row],[TITEL]]</f>
        <v>AB Appenzeller Bahnen AG</v>
      </c>
      <c r="L80" s="19" t="str">
        <f>Tabelle224567[[#This Row],[ADRESSE]]</f>
        <v xml:space="preserve">St. Gallerstrasse 53
9102 Herisau
</v>
      </c>
      <c r="M80" s="19" t="str">
        <f>CONCATENATE(Tabelle224567[[#This Row],[E-Mail]],"; ")</f>
        <v xml:space="preserve">info@appenzellerbahnen.ch; </v>
      </c>
    </row>
    <row r="81" spans="1:13" ht="51" hidden="1">
      <c r="A81" s="6"/>
      <c r="B81" s="6">
        <v>6</v>
      </c>
      <c r="C81" s="6" t="s">
        <v>179</v>
      </c>
      <c r="D81" s="6"/>
      <c r="E81" s="7" t="s">
        <v>864</v>
      </c>
      <c r="F81" s="8" t="s">
        <v>865</v>
      </c>
      <c r="G81" s="8" t="s">
        <v>206</v>
      </c>
      <c r="H81" s="6"/>
      <c r="I81" s="19" t="str">
        <f>Tabelle224567[[#This Row],[TITEL]]</f>
        <v>ABAG Aletsch Bahnen AG</v>
      </c>
      <c r="J81" s="20" t="str">
        <f t="shared" si="1"/>
        <v>Verwaltungsgebäude
3992 Bettmeralp
info@aletschbahnen.ch</v>
      </c>
      <c r="K81" s="19" t="str">
        <f>Tabelle224567[[#This Row],[TITEL]]</f>
        <v>ABAG Aletsch Bahnen AG</v>
      </c>
      <c r="L81" s="19" t="str">
        <f>Tabelle224567[[#This Row],[ADRESSE]]</f>
        <v xml:space="preserve">Verwaltungsgebäude
3992 Bettmeralp
</v>
      </c>
      <c r="M81" s="19" t="str">
        <f>CONCATENATE(Tabelle224567[[#This Row],[E-Mail]],"; ")</f>
        <v xml:space="preserve">info@aletschbahnen.ch; </v>
      </c>
    </row>
    <row r="82" spans="1:13" ht="63.75" hidden="1">
      <c r="A82" s="6"/>
      <c r="B82" s="6">
        <v>6</v>
      </c>
      <c r="C82" s="6" t="s">
        <v>179</v>
      </c>
      <c r="D82" s="6"/>
      <c r="E82" s="7" t="s">
        <v>194</v>
      </c>
      <c r="F82" s="8" t="s">
        <v>195</v>
      </c>
      <c r="G82" s="8" t="s">
        <v>196</v>
      </c>
      <c r="H82" s="6"/>
      <c r="I82" s="19" t="str">
        <f>Tabelle224567[[#This Row],[TITEL]]</f>
        <v>ABl Autolinee Bleniesi SA</v>
      </c>
      <c r="J82" s="20" t="str">
        <f t="shared" si="1"/>
        <v>Via Guisan 1
Casella postale 1532
6710 Biasca
info@autolinee.ch</v>
      </c>
      <c r="K82" s="19" t="str">
        <f>Tabelle224567[[#This Row],[TITEL]]</f>
        <v>ABl Autolinee Bleniesi SA</v>
      </c>
      <c r="L82" s="19" t="str">
        <f>Tabelle224567[[#This Row],[ADRESSE]]</f>
        <v xml:space="preserve">Via Guisan 1
Casella postale 1532
6710 Biasca
</v>
      </c>
      <c r="M82" s="19" t="str">
        <f>CONCATENATE(Tabelle224567[[#This Row],[E-Mail]],"; ")</f>
        <v xml:space="preserve">info@autolinee.ch; </v>
      </c>
    </row>
    <row r="83" spans="1:13" ht="63.75" hidden="1">
      <c r="A83" s="6"/>
      <c r="B83" s="6">
        <v>6</v>
      </c>
      <c r="C83" s="6" t="s">
        <v>179</v>
      </c>
      <c r="D83" s="6"/>
      <c r="E83" s="7" t="s">
        <v>197</v>
      </c>
      <c r="F83" s="8" t="s">
        <v>198</v>
      </c>
      <c r="G83" s="8" t="s">
        <v>1301</v>
      </c>
      <c r="H83" s="10"/>
      <c r="I83" s="19" t="str">
        <f>Tabelle224567[[#This Row],[TITEL]]</f>
        <v>AFA Automobilverkehr Frutigen-Adelboden AG</v>
      </c>
      <c r="J83" s="20" t="str">
        <f t="shared" si="1"/>
        <v>Dorfstrasse 4
Postfach 99
3715 Adelboden
info@afabus.ch</v>
      </c>
      <c r="K83" s="19" t="str">
        <f>Tabelle224567[[#This Row],[TITEL]]</f>
        <v>AFA Automobilverkehr Frutigen-Adelboden AG</v>
      </c>
      <c r="L83" s="19" t="str">
        <f>Tabelle224567[[#This Row],[ADRESSE]]</f>
        <v xml:space="preserve">Dorfstrasse 4
Postfach 99
3715 Adelboden
</v>
      </c>
      <c r="M83" s="19" t="str">
        <f>CONCATENATE(Tabelle224567[[#This Row],[E-Mail]],"; ")</f>
        <v xml:space="preserve">info@afabus.ch; </v>
      </c>
    </row>
    <row r="84" spans="1:13" ht="51" hidden="1">
      <c r="A84" s="6"/>
      <c r="B84" s="6">
        <v>6</v>
      </c>
      <c r="C84" s="6" t="s">
        <v>179</v>
      </c>
      <c r="D84" s="6"/>
      <c r="E84" s="7" t="s">
        <v>199</v>
      </c>
      <c r="F84" s="8" t="s">
        <v>200</v>
      </c>
      <c r="G84" s="8" t="s">
        <v>201</v>
      </c>
      <c r="H84" s="6"/>
      <c r="I84" s="19" t="str">
        <f>Tabelle224567[[#This Row],[TITEL]]</f>
        <v>AMSA Autolinea Mendrisiense SA</v>
      </c>
      <c r="J84" s="20" t="str">
        <f t="shared" si="1"/>
        <v>Casella postale 236
6830 Chiasso
amsa@amsa.ch</v>
      </c>
      <c r="K84" s="19" t="str">
        <f>Tabelle224567[[#This Row],[TITEL]]</f>
        <v>AMSA Autolinea Mendrisiense SA</v>
      </c>
      <c r="L84" s="19" t="str">
        <f>Tabelle224567[[#This Row],[ADRESSE]]</f>
        <v xml:space="preserve">Casella postale 236
6830 Chiasso
</v>
      </c>
      <c r="M84" s="19" t="str">
        <f>CONCATENATE(Tabelle224567[[#This Row],[E-Mail]],"; ")</f>
        <v xml:space="preserve">amsa@amsa.ch; </v>
      </c>
    </row>
    <row r="85" spans="1:13" ht="51" hidden="1">
      <c r="A85" s="6"/>
      <c r="B85" s="6">
        <v>6</v>
      </c>
      <c r="C85" s="6" t="s">
        <v>179</v>
      </c>
      <c r="D85" s="6"/>
      <c r="E85" s="7" t="s">
        <v>1349</v>
      </c>
      <c r="F85" s="8" t="s">
        <v>202</v>
      </c>
      <c r="G85" s="8" t="s">
        <v>1350</v>
      </c>
      <c r="H85" s="10"/>
      <c r="I85" s="19" t="str">
        <f>Tabelle224567[[#This Row],[TITEL]]</f>
        <v xml:space="preserve">BOTG Bus Oberthurgau AG </v>
      </c>
      <c r="J85" s="20" t="str">
        <f t="shared" si="1"/>
        <v>Kreuzlingerstrasse 36a
8580 Amriswil
info@botg.ch</v>
      </c>
      <c r="K85" s="19" t="str">
        <f>Tabelle224567[[#This Row],[TITEL]]</f>
        <v xml:space="preserve">BOTG Bus Oberthurgau AG </v>
      </c>
      <c r="L85" s="19" t="str">
        <f>Tabelle224567[[#This Row],[ADRESSE]]</f>
        <v xml:space="preserve">Kreuzlingerstrasse 36a
8580 Amriswil
</v>
      </c>
      <c r="M85" s="19" t="str">
        <f>CONCATENATE(Tabelle224567[[#This Row],[E-Mail]],"; ")</f>
        <v xml:space="preserve">info@botg.ch; </v>
      </c>
    </row>
    <row r="86" spans="1:13" ht="63.75" hidden="1">
      <c r="A86" s="6"/>
      <c r="B86" s="6">
        <v>6</v>
      </c>
      <c r="C86" s="6" t="s">
        <v>179</v>
      </c>
      <c r="D86" s="6"/>
      <c r="E86" s="7" t="s">
        <v>203</v>
      </c>
      <c r="F86" s="8" t="s">
        <v>204</v>
      </c>
      <c r="G86" s="8" t="s">
        <v>205</v>
      </c>
      <c r="H86" s="6"/>
      <c r="I86" s="19" t="str">
        <f>Tabelle224567[[#This Row],[TITEL]]</f>
        <v>ARAG Rottal Auto AG</v>
      </c>
      <c r="J86" s="20" t="str">
        <f t="shared" si="1"/>
        <v>Rütmattstrasse 2
Postfach 135
6017 Ruswil
rottal@eurobus.ch</v>
      </c>
      <c r="K86" s="19" t="str">
        <f>Tabelle224567[[#This Row],[TITEL]]</f>
        <v>ARAG Rottal Auto AG</v>
      </c>
      <c r="L86" s="19" t="str">
        <f>Tabelle224567[[#This Row],[ADRESSE]]</f>
        <v xml:space="preserve">Rütmattstrasse 2
Postfach 135
6017 Ruswil
</v>
      </c>
      <c r="M86" s="19" t="str">
        <f>CONCATENATE(Tabelle224567[[#This Row],[E-Mail]],"; ")</f>
        <v xml:space="preserve">rottal@eurobus.ch; </v>
      </c>
    </row>
    <row r="87" spans="1:13" ht="63.75" hidden="1">
      <c r="A87" s="6"/>
      <c r="B87" s="6">
        <v>6</v>
      </c>
      <c r="C87" s="6" t="s">
        <v>179</v>
      </c>
      <c r="D87" s="6"/>
      <c r="E87" s="7" t="s">
        <v>207</v>
      </c>
      <c r="F87" s="8" t="s">
        <v>208</v>
      </c>
      <c r="G87" s="8" t="s">
        <v>1211</v>
      </c>
      <c r="H87" s="6"/>
      <c r="I87" s="19" t="str">
        <f>Tabelle224567[[#This Row],[TITEL]]</f>
        <v>ARL Società Autolinee Regionali Luganesi</v>
      </c>
      <c r="J87" s="20" t="str">
        <f t="shared" si="1"/>
        <v>Via al Lido 2
6962 Viganello
info@arlsa.ch
damiano@arlsa.ch</v>
      </c>
      <c r="K87" s="19" t="str">
        <f>Tabelle224567[[#This Row],[TITEL]]</f>
        <v>ARL Società Autolinee Regionali Luganesi</v>
      </c>
      <c r="L87" s="19" t="str">
        <f>Tabelle224567[[#This Row],[ADRESSE]]</f>
        <v xml:space="preserve">Via al Lido 2
6962 Viganello
</v>
      </c>
      <c r="M87" s="19" t="str">
        <f>CONCATENATE(Tabelle224567[[#This Row],[E-Mail]],"; ")</f>
        <v xml:space="preserve">info@arlsa.ch
damiano@arlsa.ch; </v>
      </c>
    </row>
    <row r="88" spans="1:13" ht="25.5" hidden="1">
      <c r="A88" s="6"/>
      <c r="B88" s="6">
        <v>6</v>
      </c>
      <c r="C88" s="6" t="s">
        <v>179</v>
      </c>
      <c r="D88" s="6"/>
      <c r="E88" s="7" t="s">
        <v>209</v>
      </c>
      <c r="F88" s="8" t="s">
        <v>210</v>
      </c>
      <c r="G88" s="8" t="s">
        <v>1239</v>
      </c>
      <c r="H88" s="6"/>
      <c r="I88" s="19" t="str">
        <f>Tabelle224567[[#This Row],[TITEL]]</f>
        <v>AS Autobetrieb Sernftal AG</v>
      </c>
      <c r="J88" s="20" t="str">
        <f t="shared" si="1"/>
        <v>8765 Engi 
d.schmidt@sernftalbus.ch</v>
      </c>
      <c r="K88" s="19" t="str">
        <f>Tabelle224567[[#This Row],[TITEL]]</f>
        <v>AS Autobetrieb Sernftal AG</v>
      </c>
      <c r="L88" s="19" t="str">
        <f>Tabelle224567[[#This Row],[ADRESSE]]</f>
        <v>8765 Engi</v>
      </c>
      <c r="M88" s="19" t="str">
        <f>CONCATENATE(Tabelle224567[[#This Row],[E-Mail]],"; ")</f>
        <v xml:space="preserve">d.schmidt@sernftalbus.ch; </v>
      </c>
    </row>
    <row r="89" spans="1:13" ht="51" hidden="1">
      <c r="A89" s="6"/>
      <c r="B89" s="6">
        <v>6</v>
      </c>
      <c r="C89" s="6" t="s">
        <v>179</v>
      </c>
      <c r="D89" s="6"/>
      <c r="E89" s="7" t="s">
        <v>211</v>
      </c>
      <c r="F89" s="8" t="s">
        <v>212</v>
      </c>
      <c r="G89" s="8" t="s">
        <v>213</v>
      </c>
      <c r="H89" s="6"/>
      <c r="I89" s="19" t="str">
        <f>Tabelle224567[[#This Row],[TITEL]]</f>
        <v xml:space="preserve">ASGS Les cars Ballestraz fils SA
Autotransports Sion - Grône – Sierre
</v>
      </c>
      <c r="J89" s="20" t="str">
        <f t="shared" si="1"/>
        <v>Rue des Etreys 14
3979 Grône
info@ballestraz.ch</v>
      </c>
      <c r="K89" s="19" t="str">
        <f>Tabelle224567[[#This Row],[TITEL]]</f>
        <v xml:space="preserve">ASGS Les cars Ballestraz fils SA
Autotransports Sion - Grône – Sierre
</v>
      </c>
      <c r="L89" s="19" t="str">
        <f>Tabelle224567[[#This Row],[ADRESSE]]</f>
        <v xml:space="preserve">Rue des Etreys 14
3979 Grône
</v>
      </c>
      <c r="M89" s="19" t="str">
        <f>CONCATENATE(Tabelle224567[[#This Row],[E-Mail]],"; ")</f>
        <v xml:space="preserve">info@ballestraz.ch; </v>
      </c>
    </row>
    <row r="90" spans="1:13" ht="51" hidden="1">
      <c r="A90" s="6"/>
      <c r="B90" s="6">
        <v>6</v>
      </c>
      <c r="C90" s="6" t="s">
        <v>179</v>
      </c>
      <c r="D90" s="6"/>
      <c r="E90" s="7" t="s">
        <v>214</v>
      </c>
      <c r="F90" s="8" t="s">
        <v>215</v>
      </c>
      <c r="G90" s="25" t="s">
        <v>216</v>
      </c>
      <c r="H90" s="6"/>
      <c r="I90" s="19" t="str">
        <f>Tabelle224567[[#This Row],[TITEL]]</f>
        <v>asm Aare Seeland mobil AG</v>
      </c>
      <c r="J90" s="20" t="str">
        <f t="shared" si="1"/>
        <v>Grubenstrasse 12
4900 Langenthal
info@asmobil.ch</v>
      </c>
      <c r="K90" s="19" t="str">
        <f>Tabelle224567[[#This Row],[TITEL]]</f>
        <v>asm Aare Seeland mobil AG</v>
      </c>
      <c r="L90" s="19" t="str">
        <f>Tabelle224567[[#This Row],[ADRESSE]]</f>
        <v xml:space="preserve">Grubenstrasse 12
4900 Langenthal
</v>
      </c>
      <c r="M90" s="19" t="str">
        <f>CONCATENATE(Tabelle224567[[#This Row],[E-Mail]],"; ")</f>
        <v xml:space="preserve">info@asmobil.ch; </v>
      </c>
    </row>
    <row r="91" spans="1:13" ht="89.25" hidden="1">
      <c r="A91" s="6"/>
      <c r="B91" s="6">
        <v>6</v>
      </c>
      <c r="C91" s="6" t="s">
        <v>179</v>
      </c>
      <c r="D91" s="6"/>
      <c r="E91" s="7" t="s">
        <v>217</v>
      </c>
      <c r="F91" s="8" t="s">
        <v>218</v>
      </c>
      <c r="G91" s="25" t="s">
        <v>219</v>
      </c>
      <c r="H91" s="6"/>
      <c r="I91" s="19" t="str">
        <f>Tabelle224567[[#This Row],[TITEL]]</f>
        <v>AVA Aargau Verkehrs AG</v>
      </c>
      <c r="J91" s="20" t="str">
        <f t="shared" si="1"/>
        <v>Aargau Verkehr AG (AVA)
Hintere Bahnhofstrasse 85
Postfach 4331
5001 Aarau
direktion@aargauverkehr.ch</v>
      </c>
      <c r="K91" s="19" t="str">
        <f>Tabelle224567[[#This Row],[TITEL]]</f>
        <v>AVA Aargau Verkehrs AG</v>
      </c>
      <c r="L91" s="19" t="str">
        <f>Tabelle224567[[#This Row],[ADRESSE]]</f>
        <v xml:space="preserve">Aargau Verkehr AG (AVA)
Hintere Bahnhofstrasse 85
Postfach 4331
5001 Aarau
</v>
      </c>
      <c r="M91" s="19" t="str">
        <f>CONCATENATE(Tabelle224567[[#This Row],[E-Mail]],"; ")</f>
        <v xml:space="preserve">direktion@aargauverkehr.ch; </v>
      </c>
    </row>
    <row r="92" spans="1:13" ht="51" hidden="1">
      <c r="A92" s="6"/>
      <c r="B92" s="6">
        <v>6</v>
      </c>
      <c r="C92" s="6" t="s">
        <v>179</v>
      </c>
      <c r="D92" s="6"/>
      <c r="E92" s="7" t="s">
        <v>220</v>
      </c>
      <c r="F92" s="8" t="s">
        <v>221</v>
      </c>
      <c r="G92" s="8" t="s">
        <v>222</v>
      </c>
      <c r="H92" s="6"/>
      <c r="I92" s="19" t="str">
        <f>Tabelle224567[[#This Row],[TITEL]]</f>
        <v xml:space="preserve">AVJ
Société anonyme des auto-transports de la Vallée de Joux 
</v>
      </c>
      <c r="J92" s="20" t="str">
        <f t="shared" si="1"/>
        <v>Bas-des-Bioux 1
1346 Les Bioux
info@avj.ch</v>
      </c>
      <c r="K92" s="19" t="str">
        <f>Tabelle224567[[#This Row],[TITEL]]</f>
        <v xml:space="preserve">AVJ
Société anonyme des auto-transports de la Vallée de Joux 
</v>
      </c>
      <c r="L92" s="19" t="str">
        <f>Tabelle224567[[#This Row],[ADRESSE]]</f>
        <v xml:space="preserve">Bas-des-Bioux 1
1346 Les Bioux
</v>
      </c>
      <c r="M92" s="19" t="str">
        <f>CONCATENATE(Tabelle224567[[#This Row],[E-Mail]],"; ")</f>
        <v xml:space="preserve">info@avj.ch; </v>
      </c>
    </row>
    <row r="93" spans="1:13" ht="51" hidden="1">
      <c r="A93" s="6"/>
      <c r="B93" s="6">
        <v>6</v>
      </c>
      <c r="C93" s="6" t="s">
        <v>179</v>
      </c>
      <c r="D93" s="6"/>
      <c r="E93" s="7" t="s">
        <v>223</v>
      </c>
      <c r="F93" s="8" t="s">
        <v>224</v>
      </c>
      <c r="G93" s="8" t="s">
        <v>225</v>
      </c>
      <c r="H93" s="6"/>
      <c r="I93" s="19" t="str">
        <f>Tabelle224567[[#This Row],[TITEL]]</f>
        <v xml:space="preserve">AWA Ortsgemeinde Amden
Autobusbetrieb Weesen – Amden 
</v>
      </c>
      <c r="J93" s="20" t="str">
        <f t="shared" si="1"/>
        <v>Dorfstrasse 25
8873 Amden
info@awa-bus.ch</v>
      </c>
      <c r="K93" s="19" t="str">
        <f>Tabelle224567[[#This Row],[TITEL]]</f>
        <v xml:space="preserve">AWA Ortsgemeinde Amden
Autobusbetrieb Weesen – Amden 
</v>
      </c>
      <c r="L93" s="19" t="str">
        <f>Tabelle224567[[#This Row],[ADRESSE]]</f>
        <v xml:space="preserve">Dorfstrasse 25
8873 Amden
</v>
      </c>
      <c r="M93" s="19" t="str">
        <f>CONCATENATE(Tabelle224567[[#This Row],[E-Mail]],"; ")</f>
        <v xml:space="preserve">info@awa-bus.ch; </v>
      </c>
    </row>
    <row r="94" spans="1:13" ht="51" hidden="1">
      <c r="A94" s="6"/>
      <c r="B94" s="6">
        <v>6</v>
      </c>
      <c r="C94" s="6" t="s">
        <v>179</v>
      </c>
      <c r="D94" s="6"/>
      <c r="E94" s="7" t="s">
        <v>226</v>
      </c>
      <c r="F94" s="8" t="s">
        <v>866</v>
      </c>
      <c r="G94" s="8" t="s">
        <v>867</v>
      </c>
      <c r="H94" s="6"/>
      <c r="I94" s="19" t="str">
        <f>Tabelle224567[[#This Row],[TITEL]]</f>
        <v>BBA Busbetrieb Aarau AG (BBA)</v>
      </c>
      <c r="J94" s="20" t="str">
        <f t="shared" si="1"/>
        <v>Neumattstrasse 20
5001 Aarau
kontakt@busaarau.ch</v>
      </c>
      <c r="K94" s="19" t="str">
        <f>Tabelle224567[[#This Row],[TITEL]]</f>
        <v>BBA Busbetrieb Aarau AG (BBA)</v>
      </c>
      <c r="L94" s="19" t="str">
        <f>Tabelle224567[[#This Row],[ADRESSE]]</f>
        <v xml:space="preserve">Neumattstrasse 20
5001 Aarau
</v>
      </c>
      <c r="M94" s="19" t="str">
        <f>CONCATENATE(Tabelle224567[[#This Row],[E-Mail]],"; ")</f>
        <v xml:space="preserve">kontakt@busaarau.ch; </v>
      </c>
    </row>
    <row r="95" spans="1:13" ht="76.5" hidden="1">
      <c r="A95" s="6"/>
      <c r="B95" s="6">
        <v>6</v>
      </c>
      <c r="C95" s="6" t="s">
        <v>179</v>
      </c>
      <c r="D95" s="6"/>
      <c r="E95" s="7" t="s">
        <v>227</v>
      </c>
      <c r="F95" s="8" t="s">
        <v>228</v>
      </c>
      <c r="G95" s="8" t="s">
        <v>229</v>
      </c>
      <c r="H95" s="6"/>
      <c r="I95" s="19" t="str">
        <f>Tabelle224567[[#This Row],[TITEL]]</f>
        <v>BGU Busbetrieb Grenchen und Umgebung AG</v>
      </c>
      <c r="J95" s="20" t="str">
        <f t="shared" si="1"/>
        <v>Lebernstrasse 43
Postfach 243
2540 Grenchen
hans-rudolf.zumstein@bgu.ch</v>
      </c>
      <c r="K95" s="19" t="str">
        <f>Tabelle224567[[#This Row],[TITEL]]</f>
        <v>BGU Busbetrieb Grenchen und Umgebung AG</v>
      </c>
      <c r="L95" s="19" t="str">
        <f>Tabelle224567[[#This Row],[ADRESSE]]</f>
        <v xml:space="preserve">Lebernstrasse 43
Postfach 243
2540 Grenchen
</v>
      </c>
      <c r="M95" s="19" t="str">
        <f>CONCATENATE(Tabelle224567[[#This Row],[E-Mail]],"; ")</f>
        <v xml:space="preserve">hans-rudolf.zumstein@bgu.ch; </v>
      </c>
    </row>
    <row r="96" spans="1:13" ht="51" hidden="1">
      <c r="A96" s="6"/>
      <c r="B96" s="6">
        <v>6</v>
      </c>
      <c r="C96" s="6" t="s">
        <v>179</v>
      </c>
      <c r="D96" s="6"/>
      <c r="E96" s="7" t="s">
        <v>230</v>
      </c>
      <c r="F96" s="8" t="s">
        <v>231</v>
      </c>
      <c r="G96" s="8" t="s">
        <v>232</v>
      </c>
      <c r="H96" s="6"/>
      <c r="I96" s="19" t="str">
        <f>Tabelle224567[[#This Row],[TITEL]]</f>
        <v>BLAG Busland AG</v>
      </c>
      <c r="J96" s="20" t="str">
        <f t="shared" si="1"/>
        <v>Bucherstrasse 3 
3400 Burgdorf 
info@busland.ch</v>
      </c>
      <c r="K96" s="19" t="str">
        <f>Tabelle224567[[#This Row],[TITEL]]</f>
        <v>BLAG Busland AG</v>
      </c>
      <c r="L96" s="19" t="str">
        <f>Tabelle224567[[#This Row],[ADRESSE]]</f>
        <v xml:space="preserve">Bucherstrasse 3 
3400 Burgdorf 
</v>
      </c>
      <c r="M96" s="19" t="str">
        <f>CONCATENATE(Tabelle224567[[#This Row],[E-Mail]],"; ")</f>
        <v xml:space="preserve">info@busland.ch; </v>
      </c>
    </row>
    <row r="97" spans="1:13" ht="51" hidden="1">
      <c r="A97" s="6"/>
      <c r="B97" s="6">
        <v>6</v>
      </c>
      <c r="C97" s="6" t="s">
        <v>179</v>
      </c>
      <c r="D97" s="6"/>
      <c r="E97" s="7" t="s">
        <v>233</v>
      </c>
      <c r="F97" s="8" t="s">
        <v>234</v>
      </c>
      <c r="G97" s="25" t="s">
        <v>235</v>
      </c>
      <c r="H97" s="6"/>
      <c r="I97" s="19" t="str">
        <f>Tabelle224567[[#This Row],[TITEL]]</f>
        <v>BLS AG</v>
      </c>
      <c r="J97" s="20" t="str">
        <f t="shared" si="1"/>
        <v>Genfergasse 11
3001 Bern
direktion@bls.ch</v>
      </c>
      <c r="K97" s="19" t="str">
        <f>Tabelle224567[[#This Row],[TITEL]]</f>
        <v>BLS AG</v>
      </c>
      <c r="L97" s="19" t="str">
        <f>Tabelle224567[[#This Row],[ADRESSE]]</f>
        <v xml:space="preserve">Genfergasse 11
3001 Bern
</v>
      </c>
      <c r="M97" s="19" t="str">
        <f>CONCATENATE(Tabelle224567[[#This Row],[E-Mail]],"; ")</f>
        <v xml:space="preserve">direktion@bls.ch; </v>
      </c>
    </row>
    <row r="98" spans="1:13" ht="51" hidden="1">
      <c r="A98" s="6"/>
      <c r="B98" s="6">
        <v>6</v>
      </c>
      <c r="C98" s="6" t="s">
        <v>179</v>
      </c>
      <c r="D98" s="6"/>
      <c r="E98" s="7" t="s">
        <v>236</v>
      </c>
      <c r="F98" s="8" t="s">
        <v>237</v>
      </c>
      <c r="G98" s="25" t="s">
        <v>238</v>
      </c>
      <c r="H98" s="6"/>
      <c r="I98" s="19" t="str">
        <f>Tabelle224567[[#This Row],[TITEL]]</f>
        <v>BLT Baselland Transport AG</v>
      </c>
      <c r="J98" s="20" t="str">
        <f t="shared" si="1"/>
        <v>Grenzweg 1
4104 Oberwil BL
info@blt.ch</v>
      </c>
      <c r="K98" s="19" t="str">
        <f>Tabelle224567[[#This Row],[TITEL]]</f>
        <v>BLT Baselland Transport AG</v>
      </c>
      <c r="L98" s="19" t="str">
        <f>Tabelle224567[[#This Row],[ADRESSE]]</f>
        <v xml:space="preserve">Grenzweg 1
4104 Oberwil BL
</v>
      </c>
      <c r="M98" s="19" t="str">
        <f>CONCATENATE(Tabelle224567[[#This Row],[E-Mail]],"; ")</f>
        <v xml:space="preserve">info@blt.ch; </v>
      </c>
    </row>
    <row r="99" spans="1:13" ht="76.5" hidden="1">
      <c r="A99" s="6"/>
      <c r="B99" s="6">
        <v>6</v>
      </c>
      <c r="C99" s="6" t="s">
        <v>179</v>
      </c>
      <c r="D99" s="6"/>
      <c r="E99" s="7" t="s">
        <v>239</v>
      </c>
      <c r="F99" s="8" t="s">
        <v>1212</v>
      </c>
      <c r="G99" s="8" t="s">
        <v>240</v>
      </c>
      <c r="H99" s="6"/>
      <c r="I99" s="19" t="str">
        <f>Tabelle224567[[#This Row],[TITEL]]</f>
        <v xml:space="preserve">BLWE Genossenschaft Busbetrieb Lichtensteig
Wattwil-Ebnat-Kappel
</v>
      </c>
      <c r="J99" s="20" t="str">
        <f t="shared" si="1"/>
        <v>Geschäftsstelle BLWE
Bahnhofstrasse 16
9630 Wattwil
info@blwe.ch</v>
      </c>
      <c r="K99" s="19" t="str">
        <f>Tabelle224567[[#This Row],[TITEL]]</f>
        <v xml:space="preserve">BLWE Genossenschaft Busbetrieb Lichtensteig
Wattwil-Ebnat-Kappel
</v>
      </c>
      <c r="L99" s="19" t="str">
        <f>Tabelle224567[[#This Row],[ADRESSE]]</f>
        <v xml:space="preserve">Geschäftsstelle BLWE
Bahnhofstrasse 16
9630 Wattwil
</v>
      </c>
      <c r="M99" s="19" t="str">
        <f>CONCATENATE(Tabelle224567[[#This Row],[E-Mail]],"; ")</f>
        <v xml:space="preserve">info@blwe.ch; </v>
      </c>
    </row>
    <row r="100" spans="1:13" ht="51" hidden="1">
      <c r="A100" s="6"/>
      <c r="B100" s="6">
        <v>6</v>
      </c>
      <c r="C100" s="6" t="s">
        <v>179</v>
      </c>
      <c r="D100" s="6"/>
      <c r="E100" s="7" t="s">
        <v>243</v>
      </c>
      <c r="F100" s="8" t="s">
        <v>244</v>
      </c>
      <c r="G100" s="25" t="s">
        <v>245</v>
      </c>
      <c r="H100" s="6"/>
      <c r="I100" s="19" t="str">
        <f>Tabelle224567[[#This Row],[TITEL]]</f>
        <v>BOB Berner Oberland-Bahnen AG</v>
      </c>
      <c r="J100" s="20" t="str">
        <f t="shared" si="1"/>
        <v>Harderstrasse 14
3800 Interlaken
info@jungfrau.ch</v>
      </c>
      <c r="K100" s="19" t="str">
        <f>Tabelle224567[[#This Row],[TITEL]]</f>
        <v>BOB Berner Oberland-Bahnen AG</v>
      </c>
      <c r="L100" s="19" t="str">
        <f>Tabelle224567[[#This Row],[ADRESSE]]</f>
        <v xml:space="preserve">Harderstrasse 14
3800 Interlaken
</v>
      </c>
      <c r="M100" s="19" t="str">
        <f>CONCATENATE(Tabelle224567[[#This Row],[E-Mail]],"; ")</f>
        <v xml:space="preserve">info@jungfrau.ch; </v>
      </c>
    </row>
    <row r="101" spans="1:13" ht="51" hidden="1">
      <c r="A101" s="6"/>
      <c r="B101" s="6">
        <v>6</v>
      </c>
      <c r="C101" s="6" t="s">
        <v>179</v>
      </c>
      <c r="D101" s="6"/>
      <c r="E101" s="7" t="s">
        <v>1344</v>
      </c>
      <c r="F101" s="8" t="s">
        <v>1343</v>
      </c>
      <c r="G101" s="8" t="s">
        <v>246</v>
      </c>
      <c r="H101" s="6"/>
      <c r="I101" s="19" t="str">
        <f>Tabelle224567[[#This Row],[TITEL]]</f>
        <v>BOGG Busbetrieb Olten Gösgen Gäu AG</v>
      </c>
      <c r="J101" s="20" t="str">
        <f t="shared" si="1"/>
        <v>Dorfstrasse 14
4612 Wangen b. Olten
info@bogg.ch</v>
      </c>
      <c r="K101" s="19" t="str">
        <f>Tabelle224567[[#This Row],[TITEL]]</f>
        <v>BOGG Busbetrieb Olten Gösgen Gäu AG</v>
      </c>
      <c r="L101" s="19" t="str">
        <f>Tabelle224567[[#This Row],[ADRESSE]]</f>
        <v xml:space="preserve">Dorfstrasse 14
4612 Wangen b. Olten
</v>
      </c>
      <c r="M101" s="19" t="str">
        <f>CONCATENATE(Tabelle224567[[#This Row],[E-Mail]],"; ")</f>
        <v xml:space="preserve">info@bogg.ch; </v>
      </c>
    </row>
    <row r="102" spans="1:13" ht="51" hidden="1">
      <c r="A102" s="6"/>
      <c r="B102" s="6">
        <v>6</v>
      </c>
      <c r="C102" s="6" t="s">
        <v>179</v>
      </c>
      <c r="D102" s="6"/>
      <c r="E102" s="7" t="s">
        <v>247</v>
      </c>
      <c r="F102" s="8" t="s">
        <v>248</v>
      </c>
      <c r="G102" s="8" t="s">
        <v>249</v>
      </c>
      <c r="H102" s="6"/>
      <c r="I102" s="19" t="str">
        <f>Tabelle224567[[#This Row],[TITEL]]</f>
        <v>BOS BUS Ostschweiz AG</v>
      </c>
      <c r="J102" s="20" t="str">
        <f t="shared" si="1"/>
        <v>Schöntalstrasse 1
9450 Altstätten SG
info@busost.ch</v>
      </c>
      <c r="K102" s="19" t="str">
        <f>Tabelle224567[[#This Row],[TITEL]]</f>
        <v>BOS BUS Ostschweiz AG</v>
      </c>
      <c r="L102" s="19" t="str">
        <f>Tabelle224567[[#This Row],[ADRESSE]]</f>
        <v xml:space="preserve">Schöntalstrasse 1
9450 Altstätten SG
</v>
      </c>
      <c r="M102" s="19" t="str">
        <f>CONCATENATE(Tabelle224567[[#This Row],[E-Mail]],"; ")</f>
        <v xml:space="preserve">info@busost.ch; </v>
      </c>
    </row>
    <row r="103" spans="1:13" ht="63.75" hidden="1">
      <c r="A103" s="6"/>
      <c r="B103" s="6">
        <v>6</v>
      </c>
      <c r="C103" s="6" t="s">
        <v>179</v>
      </c>
      <c r="D103" s="6"/>
      <c r="E103" s="7" t="s">
        <v>250</v>
      </c>
      <c r="F103" s="8" t="s">
        <v>1186</v>
      </c>
      <c r="G103" s="8" t="s">
        <v>251</v>
      </c>
      <c r="H103" s="6"/>
      <c r="I103" s="19" t="str">
        <f>Tabelle224567[[#This Row],[TITEL]]</f>
        <v>BRER Busbetrieb Rapperswil-Eschenbach-Rüti ZH</v>
      </c>
      <c r="J103" s="20" t="str">
        <f t="shared" si="1"/>
        <v>O. Schneider AG
Haselwiesstrasse 10
8734 Ermenswil
info@schneiderbus.ch</v>
      </c>
      <c r="K103" s="19" t="str">
        <f>Tabelle224567[[#This Row],[TITEL]]</f>
        <v>BRER Busbetrieb Rapperswil-Eschenbach-Rüti ZH</v>
      </c>
      <c r="L103" s="19" t="str">
        <f>Tabelle224567[[#This Row],[ADRESSE]]</f>
        <v xml:space="preserve">O. Schneider AG
Haselwiesstrasse 10
8734 Ermenswil
</v>
      </c>
      <c r="M103" s="19" t="str">
        <f>CONCATENATE(Tabelle224567[[#This Row],[E-Mail]],"; ")</f>
        <v xml:space="preserve">info@schneiderbus.ch; </v>
      </c>
    </row>
    <row r="104" spans="1:13" ht="51" hidden="1">
      <c r="A104" s="6"/>
      <c r="B104" s="6">
        <v>6</v>
      </c>
      <c r="C104" s="6" t="s">
        <v>179</v>
      </c>
      <c r="D104" s="6"/>
      <c r="E104" s="7" t="s">
        <v>252</v>
      </c>
      <c r="F104" s="8" t="s">
        <v>253</v>
      </c>
      <c r="G104" s="8" t="s">
        <v>254</v>
      </c>
      <c r="H104" s="6"/>
      <c r="I104" s="19" t="str">
        <f>Tabelle224567[[#This Row],[TITEL]]</f>
        <v>BRSB Braunwald-Standseilbahn AG</v>
      </c>
      <c r="J104" s="20" t="str">
        <f t="shared" si="1"/>
        <v>Dorfstrasse 2
8784 Braunwald
info@braunwaldbahn.ch</v>
      </c>
      <c r="K104" s="19" t="str">
        <f>Tabelle224567[[#This Row],[TITEL]]</f>
        <v>BRSB Braunwald-Standseilbahn AG</v>
      </c>
      <c r="L104" s="19" t="str">
        <f>Tabelle224567[[#This Row],[ADRESSE]]</f>
        <v xml:space="preserve">Dorfstrasse 2
8784 Braunwald
</v>
      </c>
      <c r="M104" s="19" t="str">
        <f>CONCATENATE(Tabelle224567[[#This Row],[E-Mail]],"; ")</f>
        <v xml:space="preserve">info@braunwaldbahn.ch; </v>
      </c>
    </row>
    <row r="105" spans="1:13" ht="63.75" hidden="1">
      <c r="A105" s="6"/>
      <c r="B105" s="6">
        <v>6</v>
      </c>
      <c r="C105" s="6" t="s">
        <v>179</v>
      </c>
      <c r="D105" s="6"/>
      <c r="E105" s="7" t="s">
        <v>255</v>
      </c>
      <c r="F105" s="8" t="s">
        <v>256</v>
      </c>
      <c r="G105" s="8" t="s">
        <v>257</v>
      </c>
      <c r="H105" s="6"/>
      <c r="I105" s="19" t="str">
        <f>Tabelle224567[[#This Row],[TITEL]]</f>
        <v>BSU Busbetrieb Solothurn und Umgebung AG</v>
      </c>
      <c r="J105" s="20" t="str">
        <f t="shared" si="1"/>
        <v>Tiefenaustrasse 2
Postfach
3048 Worblaufen
info@bsu.ch</v>
      </c>
      <c r="K105" s="19" t="str">
        <f>Tabelle224567[[#This Row],[TITEL]]</f>
        <v>BSU Busbetrieb Solothurn und Umgebung AG</v>
      </c>
      <c r="L105" s="19" t="str">
        <f>Tabelle224567[[#This Row],[ADRESSE]]</f>
        <v xml:space="preserve">Tiefenaustrasse 2
Postfach
3048 Worblaufen
</v>
      </c>
      <c r="M105" s="19" t="str">
        <f>CONCATENATE(Tabelle224567[[#This Row],[E-Mail]],"; ")</f>
        <v xml:space="preserve">info@bsu.ch; </v>
      </c>
    </row>
    <row r="106" spans="1:13" ht="51" hidden="1">
      <c r="A106" s="6"/>
      <c r="B106" s="6">
        <v>6</v>
      </c>
      <c r="C106" s="6" t="s">
        <v>179</v>
      </c>
      <c r="D106" s="6"/>
      <c r="E106" s="7" t="s">
        <v>875</v>
      </c>
      <c r="F106" s="8" t="s">
        <v>1185</v>
      </c>
      <c r="G106" s="8" t="s">
        <v>876</v>
      </c>
      <c r="H106" s="6"/>
      <c r="I106" s="19" t="str">
        <f>Tabelle224567[[#This Row],[TITEL]]</f>
        <v>BuS Bus und Service AG</v>
      </c>
      <c r="J106" s="20" t="str">
        <f t="shared" si="1"/>
        <v>Comercialstrasse 20
7000 Chur
info@bus-ag.ch</v>
      </c>
      <c r="K106" s="19" t="str">
        <f>Tabelle224567[[#This Row],[TITEL]]</f>
        <v>BuS Bus und Service AG</v>
      </c>
      <c r="L106" s="19" t="str">
        <f>Tabelle224567[[#This Row],[ADRESSE]]</f>
        <v xml:space="preserve">Comercialstrasse 20
7000 Chur
</v>
      </c>
      <c r="M106" s="19" t="str">
        <f>CONCATENATE(Tabelle224567[[#This Row],[E-Mail]],"; ")</f>
        <v xml:space="preserve">info@bus-ag.ch; </v>
      </c>
    </row>
    <row r="107" spans="1:13" ht="76.5" hidden="1">
      <c r="A107" s="6"/>
      <c r="B107" s="6">
        <v>6</v>
      </c>
      <c r="C107" s="6" t="s">
        <v>179</v>
      </c>
      <c r="D107" s="6"/>
      <c r="E107" s="7" t="s">
        <v>258</v>
      </c>
      <c r="F107" s="8" t="s">
        <v>259</v>
      </c>
      <c r="G107" s="8" t="s">
        <v>1227</v>
      </c>
      <c r="H107" s="6"/>
      <c r="I107" s="19" t="str">
        <f>Tabelle224567[[#This Row],[TITEL]]</f>
        <v>BVB Basler Verkehrs-Betriebe</v>
      </c>
      <c r="J107" s="20" t="str">
        <f t="shared" si="1"/>
        <v>Claragraben 55
Postfach
4005 Basel
direktionsassistenz@bvb.ch</v>
      </c>
      <c r="K107" s="19" t="str">
        <f>Tabelle224567[[#This Row],[TITEL]]</f>
        <v>BVB Basler Verkehrs-Betriebe</v>
      </c>
      <c r="L107" s="19" t="str">
        <f>Tabelle224567[[#This Row],[ADRESSE]]</f>
        <v xml:space="preserve">Claragraben 55
Postfach
4005 Basel
</v>
      </c>
      <c r="M107" s="19" t="str">
        <f>CONCATENATE(Tabelle224567[[#This Row],[E-Mail]],"; ")</f>
        <v xml:space="preserve">direktionsassistenz@bvb.ch; </v>
      </c>
    </row>
    <row r="108" spans="1:13" ht="63.75" hidden="1">
      <c r="A108" s="6"/>
      <c r="B108" s="6">
        <v>6</v>
      </c>
      <c r="C108" s="6" t="s">
        <v>179</v>
      </c>
      <c r="D108" s="6"/>
      <c r="E108" s="7" t="s">
        <v>260</v>
      </c>
      <c r="F108" s="8" t="s">
        <v>261</v>
      </c>
      <c r="G108" s="8" t="s">
        <v>262</v>
      </c>
      <c r="H108" s="6"/>
      <c r="I108" s="19" t="str">
        <f>Tabelle224567[[#This Row],[TITEL]]</f>
        <v>BWS Bus Wollerau - Samstagern</v>
      </c>
      <c r="J108" s="20" t="str">
        <f t="shared" si="1"/>
        <v>Busbetriebe Bamert GmbH Etzelstrasse 24
8832 Wollerau
mail@bamertbus.ch</v>
      </c>
      <c r="K108" s="19" t="str">
        <f>Tabelle224567[[#This Row],[TITEL]]</f>
        <v>BWS Bus Wollerau - Samstagern</v>
      </c>
      <c r="L108" s="19" t="str">
        <f>Tabelle224567[[#This Row],[ADRESSE]]</f>
        <v xml:space="preserve">Busbetriebe Bamert GmbH Etzelstrasse 24
8832 Wollerau
</v>
      </c>
      <c r="M108" s="19" t="str">
        <f>CONCATENATE(Tabelle224567[[#This Row],[E-Mail]],"; ")</f>
        <v xml:space="preserve">mail@bamertbus.ch; </v>
      </c>
    </row>
    <row r="109" spans="1:13" ht="76.5" hidden="1">
      <c r="A109" s="6"/>
      <c r="B109" s="6">
        <v>6</v>
      </c>
      <c r="C109" s="6" t="s">
        <v>179</v>
      </c>
      <c r="D109" s="6"/>
      <c r="E109" s="7" t="s">
        <v>1266</v>
      </c>
      <c r="F109" s="8" t="s">
        <v>1267</v>
      </c>
      <c r="G109" s="8" t="s">
        <v>868</v>
      </c>
      <c r="H109" s="6"/>
      <c r="I109" s="19" t="str">
        <f>Tabelle224567[[#This Row],[TITEL]]</f>
        <v xml:space="preserve">CBV
Téléphérique Chalais-Vercorin SA
</v>
      </c>
      <c r="J109" s="20" t="str">
        <f t="shared" si="1"/>
        <v>c/o Télécabine de Vercorin SA
Case postale 16
3967 Vercorin
direction@televercorin.ch</v>
      </c>
      <c r="K109" s="19" t="str">
        <f>Tabelle224567[[#This Row],[TITEL]]</f>
        <v xml:space="preserve">CBV
Téléphérique Chalais-Vercorin SA
</v>
      </c>
      <c r="L109" s="19" t="str">
        <f>Tabelle224567[[#This Row],[ADRESSE]]</f>
        <v xml:space="preserve">c/o Télécabine de Vercorin SA
Case postale 16
3967 Vercorin
</v>
      </c>
      <c r="M109" s="19" t="str">
        <f>CONCATENATE(Tabelle224567[[#This Row],[E-Mail]],"; ")</f>
        <v xml:space="preserve">direction@televercorin.ch; </v>
      </c>
    </row>
    <row r="110" spans="1:13" ht="63.75" hidden="1">
      <c r="A110" s="6"/>
      <c r="B110" s="6">
        <v>6</v>
      </c>
      <c r="C110" s="6" t="s">
        <v>179</v>
      </c>
      <c r="D110" s="6"/>
      <c r="E110" s="7" t="s">
        <v>263</v>
      </c>
      <c r="F110" s="8" t="s">
        <v>264</v>
      </c>
      <c r="G110" s="8" t="s">
        <v>265</v>
      </c>
      <c r="H110" s="6"/>
      <c r="I110" s="19" t="str">
        <f>Tabelle224567[[#This Row],[TITEL]]</f>
        <v xml:space="preserve">CGN SA
Compagnie générale de navigation
</v>
      </c>
      <c r="J110" s="20" t="str">
        <f t="shared" si="1"/>
        <v>Av. de Rhodanie 17
Case postale 390
1001 Lausanne
info@cgn.ch</v>
      </c>
      <c r="K110" s="19" t="str">
        <f>Tabelle224567[[#This Row],[TITEL]]</f>
        <v xml:space="preserve">CGN SA
Compagnie générale de navigation
</v>
      </c>
      <c r="L110" s="19" t="str">
        <f>Tabelle224567[[#This Row],[ADRESSE]]</f>
        <v xml:space="preserve">Av. de Rhodanie 17
Case postale 390
1001 Lausanne
</v>
      </c>
      <c r="M110" s="19" t="str">
        <f>CONCATENATE(Tabelle224567[[#This Row],[E-Mail]],"; ")</f>
        <v xml:space="preserve">info@cgn.ch; </v>
      </c>
    </row>
    <row r="111" spans="1:13" ht="51" hidden="1">
      <c r="A111" s="6"/>
      <c r="B111" s="6">
        <v>6</v>
      </c>
      <c r="C111" s="6" t="s">
        <v>179</v>
      </c>
      <c r="D111" s="6"/>
      <c r="E111" s="7" t="s">
        <v>266</v>
      </c>
      <c r="F111" s="8" t="s">
        <v>267</v>
      </c>
      <c r="G111" s="25" t="s">
        <v>268</v>
      </c>
      <c r="H111" s="6"/>
      <c r="I111" s="19" t="str">
        <f>Tabelle224567[[#This Row],[TITEL]]</f>
        <v>CJ Compagnie des Chemins de fer du Jura SA</v>
      </c>
      <c r="J111" s="20" t="str">
        <f t="shared" si="1"/>
        <v xml:space="preserve">Rue Général-Voirol 1
2710 Tavannes
information@les-cj.ch </v>
      </c>
      <c r="K111" s="19" t="str">
        <f>Tabelle224567[[#This Row],[TITEL]]</f>
        <v>CJ Compagnie des Chemins de fer du Jura SA</v>
      </c>
      <c r="L111" s="19" t="str">
        <f>Tabelle224567[[#This Row],[ADRESSE]]</f>
        <v xml:space="preserve">Rue Général-Voirol 1
2710 Tavannes
</v>
      </c>
      <c r="M111" s="19" t="str">
        <f>CONCATENATE(Tabelle224567[[#This Row],[E-Mail]],"; ")</f>
        <v xml:space="preserve">information@les-cj.ch ; </v>
      </c>
    </row>
    <row r="112" spans="1:13" ht="89.25" hidden="1">
      <c r="A112" s="6"/>
      <c r="B112" s="6">
        <v>6</v>
      </c>
      <c r="C112" s="6" t="s">
        <v>179</v>
      </c>
      <c r="D112" s="6"/>
      <c r="E112" s="7" t="s">
        <v>269</v>
      </c>
      <c r="F112" s="7" t="s">
        <v>270</v>
      </c>
      <c r="G112" s="8" t="s">
        <v>1353</v>
      </c>
      <c r="H112" s="6"/>
      <c r="I112" s="19" t="str">
        <f>Tabelle224567[[#This Row],[TITEL]]</f>
        <v xml:space="preserve">DB Deutsche Bahn AG
Der Beauftragte für die deutschen Eisenbahnstrecken auf Schweizer Gebiet
</v>
      </c>
      <c r="J112" s="20" t="str">
        <f t="shared" si="1"/>
        <v>Schwarzwaldallee 200
4058 Basel
Marcus.Bayer@deutschebahn.com
Dieter.Reith@deutschebahn.com</v>
      </c>
      <c r="K112" s="19" t="str">
        <f>Tabelle224567[[#This Row],[TITEL]]</f>
        <v xml:space="preserve">DB Deutsche Bahn AG
Der Beauftragte für die deutschen Eisenbahnstrecken auf Schweizer Gebiet
</v>
      </c>
      <c r="L112" s="19" t="str">
        <f>Tabelle224567[[#This Row],[ADRESSE]]</f>
        <v xml:space="preserve">Schwarzwaldallee 200
4058 Basel
</v>
      </c>
      <c r="M112" s="19" t="str">
        <f>CONCATENATE(Tabelle224567[[#This Row],[E-Mail]],"; ")</f>
        <v xml:space="preserve">Marcus.Bayer@deutschebahn.com
Dieter.Reith@deutschebahn.com; </v>
      </c>
    </row>
    <row r="113" spans="1:13" ht="51" hidden="1">
      <c r="A113" s="6"/>
      <c r="B113" s="6">
        <v>6</v>
      </c>
      <c r="C113" s="6" t="s">
        <v>179</v>
      </c>
      <c r="D113" s="6"/>
      <c r="E113" s="7" t="s">
        <v>1194</v>
      </c>
      <c r="F113" s="6" t="s">
        <v>1247</v>
      </c>
      <c r="G113" s="8" t="s">
        <v>1193</v>
      </c>
      <c r="H113" s="6"/>
      <c r="I113" s="19" t="str">
        <f>Tabelle224567[[#This Row],[TITEL]]</f>
        <v>Emmentalbahn GmbH</v>
      </c>
      <c r="J113" s="20" t="str">
        <f t="shared" si="1"/>
        <v>Bahnhofstrasse 22
3455 Grünen
info@etb-infra.ch</v>
      </c>
      <c r="K113" s="19" t="str">
        <f>Tabelle224567[[#This Row],[TITEL]]</f>
        <v>Emmentalbahn GmbH</v>
      </c>
      <c r="L113" s="19" t="str">
        <f>Tabelle224567[[#This Row],[ADRESSE]]</f>
        <v xml:space="preserve">Bahnhofstrasse 22
3455 Grünen
</v>
      </c>
      <c r="M113" s="19" t="str">
        <f>CONCATENATE(Tabelle224567[[#This Row],[E-Mail]],"; ")</f>
        <v xml:space="preserve">info@etb-infra.ch; </v>
      </c>
    </row>
    <row r="114" spans="1:13" ht="63.75" hidden="1">
      <c r="A114" s="6"/>
      <c r="B114" s="6">
        <v>6</v>
      </c>
      <c r="C114" s="6" t="s">
        <v>179</v>
      </c>
      <c r="D114" s="6"/>
      <c r="E114" s="7" t="s">
        <v>271</v>
      </c>
      <c r="F114" s="8" t="s">
        <v>272</v>
      </c>
      <c r="G114" s="25" t="s">
        <v>273</v>
      </c>
      <c r="H114" s="6"/>
      <c r="I114" s="19" t="str">
        <f>Tabelle224567[[#This Row],[TITEL]]</f>
        <v>FART Ferrovie Autolinee Regionali Ticinesi</v>
      </c>
      <c r="J114" s="20" t="str">
        <f t="shared" si="1"/>
        <v>Via Domenico Galli 9
Casella postale 463
6604 Locarno
fart@centovalli.ch</v>
      </c>
      <c r="K114" s="19" t="str">
        <f>Tabelle224567[[#This Row],[TITEL]]</f>
        <v>FART Ferrovie Autolinee Regionali Ticinesi</v>
      </c>
      <c r="L114" s="19" t="str">
        <f>Tabelle224567[[#This Row],[ADRESSE]]</f>
        <v xml:space="preserve">Via Domenico Galli 9
Casella postale 463
6604 Locarno
</v>
      </c>
      <c r="M114" s="19" t="str">
        <f>CONCATENATE(Tabelle224567[[#This Row],[E-Mail]],"; ")</f>
        <v xml:space="preserve">fart@centovalli.ch; </v>
      </c>
    </row>
    <row r="115" spans="1:13" ht="63.75" hidden="1">
      <c r="A115" s="6"/>
      <c r="B115" s="6">
        <v>6</v>
      </c>
      <c r="C115" s="6" t="s">
        <v>179</v>
      </c>
      <c r="D115" s="6"/>
      <c r="E115" s="7" t="s">
        <v>274</v>
      </c>
      <c r="F115" s="8" t="s">
        <v>275</v>
      </c>
      <c r="G115" s="25" t="s">
        <v>276</v>
      </c>
      <c r="H115" s="6"/>
      <c r="I115" s="19" t="str">
        <f>Tabelle224567[[#This Row],[TITEL]]</f>
        <v>FB Forchbahn AG</v>
      </c>
      <c r="J115" s="20" t="str">
        <f t="shared" si="1"/>
        <v>Luggwegstrasse 65
Postfach
8048 Zürich
forch@forchbahn.ch</v>
      </c>
      <c r="K115" s="19" t="str">
        <f>Tabelle224567[[#This Row],[TITEL]]</f>
        <v>FB Forchbahn AG</v>
      </c>
      <c r="L115" s="19" t="str">
        <f>Tabelle224567[[#This Row],[ADRESSE]]</f>
        <v xml:space="preserve">Luggwegstrasse 65
Postfach
8048 Zürich
</v>
      </c>
      <c r="M115" s="19" t="str">
        <f>CONCATENATE(Tabelle224567[[#This Row],[E-Mail]],"; ")</f>
        <v xml:space="preserve">forch@forchbahn.ch; </v>
      </c>
    </row>
    <row r="116" spans="1:13" ht="51" hidden="1">
      <c r="A116" s="6"/>
      <c r="B116" s="6">
        <v>6</v>
      </c>
      <c r="C116" s="6" t="s">
        <v>179</v>
      </c>
      <c r="D116" s="6"/>
      <c r="E116" s="7" t="s">
        <v>277</v>
      </c>
      <c r="F116" s="8" t="s">
        <v>278</v>
      </c>
      <c r="G116" s="25" t="s">
        <v>279</v>
      </c>
      <c r="H116" s="6"/>
      <c r="I116" s="19" t="str">
        <f>Tabelle224567[[#This Row],[TITEL]]</f>
        <v>FLP Ferrovie Luganesi</v>
      </c>
      <c r="J116" s="20" t="str">
        <f t="shared" si="1"/>
        <v>Via Stazione 8
6982 Agno
info@flpsa.ch</v>
      </c>
      <c r="K116" s="19" t="str">
        <f>Tabelle224567[[#This Row],[TITEL]]</f>
        <v>FLP Ferrovie Luganesi</v>
      </c>
      <c r="L116" s="19" t="str">
        <f>Tabelle224567[[#This Row],[ADRESSE]]</f>
        <v xml:space="preserve">Via Stazione 8
6982 Agno
</v>
      </c>
      <c r="M116" s="19" t="str">
        <f>CONCATENATE(Tabelle224567[[#This Row],[E-Mail]],"; ")</f>
        <v xml:space="preserve">info@flpsa.ch; </v>
      </c>
    </row>
    <row r="117" spans="1:13" ht="51" hidden="1">
      <c r="A117" s="6"/>
      <c r="B117" s="6">
        <v>6</v>
      </c>
      <c r="C117" s="6" t="s">
        <v>179</v>
      </c>
      <c r="D117" s="6"/>
      <c r="E117" s="7" t="s">
        <v>280</v>
      </c>
      <c r="F117" s="8" t="s">
        <v>281</v>
      </c>
      <c r="G117" s="8" t="s">
        <v>869</v>
      </c>
      <c r="H117" s="6"/>
      <c r="I117" s="19" t="str">
        <f>Tabelle224567[[#This Row],[TITEL]]</f>
        <v>LDW Luftseilbahn Dallenwil-Wirzweli AG Dallenwil</v>
      </c>
      <c r="J117" s="20" t="str">
        <f t="shared" si="1"/>
        <v>Wiesenbergstrasse 25
6383 Dallenwil 
mail@wirzweli.ch</v>
      </c>
      <c r="K117" s="19" t="str">
        <f>Tabelle224567[[#This Row],[TITEL]]</f>
        <v>LDW Luftseilbahn Dallenwil-Wirzweli AG Dallenwil</v>
      </c>
      <c r="L117" s="19" t="str">
        <f>Tabelle224567[[#This Row],[ADRESSE]]</f>
        <v xml:space="preserve">Wiesenbergstrasse 25
6383 Dallenwil 
</v>
      </c>
      <c r="M117" s="19" t="str">
        <f>CONCATENATE(Tabelle224567[[#This Row],[E-Mail]],"; ")</f>
        <v xml:space="preserve">mail@wirzweli.ch; </v>
      </c>
    </row>
    <row r="118" spans="1:13" ht="63.75" hidden="1">
      <c r="A118" s="6"/>
      <c r="B118" s="6">
        <v>6</v>
      </c>
      <c r="C118" s="6" t="s">
        <v>179</v>
      </c>
      <c r="D118" s="6"/>
      <c r="E118" s="7" t="s">
        <v>282</v>
      </c>
      <c r="F118" s="8" t="s">
        <v>283</v>
      </c>
      <c r="G118" s="25" t="s">
        <v>284</v>
      </c>
      <c r="H118" s="6"/>
      <c r="I118" s="19" t="str">
        <f>Tabelle224567[[#This Row],[TITEL]]</f>
        <v>LEB Compagnie du chemin de fer Lausanne-Echallens-Bercher SA</v>
      </c>
      <c r="J118" s="20" t="str">
        <f t="shared" si="1"/>
        <v>Place de la Gare 9
Case postale 196
1040 Echallens
admin.leb@t-l.ch</v>
      </c>
      <c r="K118" s="19" t="str">
        <f>Tabelle224567[[#This Row],[TITEL]]</f>
        <v>LEB Compagnie du chemin de fer Lausanne-Echallens-Bercher SA</v>
      </c>
      <c r="L118" s="19" t="str">
        <f>Tabelle224567[[#This Row],[ADRESSE]]</f>
        <v xml:space="preserve">Place de la Gare 9
Case postale 196
1040 Echallens
</v>
      </c>
      <c r="M118" s="19" t="str">
        <f>CONCATENATE(Tabelle224567[[#This Row],[E-Mail]],"; ")</f>
        <v xml:space="preserve">admin.leb@t-l.ch; </v>
      </c>
    </row>
    <row r="119" spans="1:13" ht="63.75" hidden="1">
      <c r="A119" s="6"/>
      <c r="B119" s="6">
        <v>6</v>
      </c>
      <c r="C119" s="6" t="s">
        <v>179</v>
      </c>
      <c r="D119" s="6"/>
      <c r="E119" s="7" t="s">
        <v>285</v>
      </c>
      <c r="F119" s="8" t="s">
        <v>286</v>
      </c>
      <c r="G119" s="8" t="s">
        <v>870</v>
      </c>
      <c r="H119" s="6"/>
      <c r="I119" s="19" t="str">
        <f>Tabelle224567[[#This Row],[TITEL]]</f>
        <v>LFüB Luftseilbahn Fürgangen - Bellwald</v>
      </c>
      <c r="J119" s="20" t="str">
        <f t="shared" si="1"/>
        <v>Gemeinde Bellwald Gemeindeverwaltung
3997 Bellwald
gemeinde@bellwald.ch</v>
      </c>
      <c r="K119" s="19" t="str">
        <f>Tabelle224567[[#This Row],[TITEL]]</f>
        <v>LFüB Luftseilbahn Fürgangen - Bellwald</v>
      </c>
      <c r="L119" s="19" t="str">
        <f>Tabelle224567[[#This Row],[ADRESSE]]</f>
        <v xml:space="preserve">Gemeinde Bellwald Gemeindeverwaltung
3997 Bellwald
</v>
      </c>
      <c r="M119" s="19" t="str">
        <f>CONCATENATE(Tabelle224567[[#This Row],[E-Mail]],"; ")</f>
        <v xml:space="preserve">gemeinde@bellwald.ch; </v>
      </c>
    </row>
    <row r="120" spans="1:13" ht="178.5" hidden="1">
      <c r="A120" s="6"/>
      <c r="B120" s="6">
        <v>6</v>
      </c>
      <c r="C120" s="6" t="s">
        <v>179</v>
      </c>
      <c r="D120" s="6"/>
      <c r="E120" s="7" t="s">
        <v>287</v>
      </c>
      <c r="F120" s="8" t="s">
        <v>1327</v>
      </c>
      <c r="G120" s="8" t="s">
        <v>1326</v>
      </c>
      <c r="H120" s="9" t="s">
        <v>1325</v>
      </c>
      <c r="I120" s="19" t="str">
        <f>Tabelle224567[[#This Row],[TITEL]]</f>
        <v>LKE Luftseilbahn Kalpetran - Embd</v>
      </c>
      <c r="J120" s="20" t="str">
        <f t="shared" si="1"/>
        <v>Schild 5
3926 Embd
admin.lke@embd.ch</v>
      </c>
      <c r="K120" s="19" t="str">
        <f>Tabelle224567[[#This Row],[TITEL]]</f>
        <v>LKE Luftseilbahn Kalpetran - Embd</v>
      </c>
      <c r="L120" s="19" t="str">
        <f>Tabelle224567[[#This Row],[ADRESSE]]</f>
        <v xml:space="preserve">Schild 5
3926 Embd
</v>
      </c>
      <c r="M120" s="19" t="str">
        <f>CONCATENATE(Tabelle224567[[#This Row],[E-Mail]],"; ")</f>
        <v xml:space="preserve">admin.lke@embd.ch; </v>
      </c>
    </row>
    <row r="121" spans="1:13" ht="25.5" hidden="1">
      <c r="A121" s="6"/>
      <c r="B121" s="6">
        <v>6</v>
      </c>
      <c r="C121" s="6" t="s">
        <v>179</v>
      </c>
      <c r="D121" s="6"/>
      <c r="E121" s="7" t="s">
        <v>288</v>
      </c>
      <c r="F121" s="7" t="s">
        <v>289</v>
      </c>
      <c r="G121" s="8" t="s">
        <v>290</v>
      </c>
      <c r="H121" s="6"/>
      <c r="I121" s="19" t="str">
        <f>Tabelle224567[[#This Row],[TITEL]]</f>
        <v>LLB Verkehrsbetriebe Leuk-Leukerbad und Umgebung</v>
      </c>
      <c r="J121" s="20" t="str">
        <f t="shared" si="1"/>
        <v>3952 Susten 
info@llbreisen.ch</v>
      </c>
      <c r="K121" s="19" t="str">
        <f>Tabelle224567[[#This Row],[TITEL]]</f>
        <v>LLB Verkehrsbetriebe Leuk-Leukerbad und Umgebung</v>
      </c>
      <c r="L121" s="19" t="str">
        <f>Tabelle224567[[#This Row],[ADRESSE]]</f>
        <v>3952 Susten</v>
      </c>
      <c r="M121" s="19" t="str">
        <f>CONCATENATE(Tabelle224567[[#This Row],[E-Mail]],"; ")</f>
        <v xml:space="preserve">info@llbreisen.ch; </v>
      </c>
    </row>
    <row r="122" spans="1:13" ht="63.75" hidden="1">
      <c r="A122" s="6"/>
      <c r="B122" s="6">
        <v>6</v>
      </c>
      <c r="C122" s="6" t="s">
        <v>179</v>
      </c>
      <c r="D122" s="6"/>
      <c r="E122" s="7" t="s">
        <v>1225</v>
      </c>
      <c r="F122" s="8" t="s">
        <v>241</v>
      </c>
      <c r="G122" s="8" t="s">
        <v>242</v>
      </c>
      <c r="H122" s="6"/>
      <c r="I122" s="19" t="str">
        <f>Tabelle224567[[#This Row],[TITEL]]</f>
        <v>LMR Luftseilbahn Meiringen-Reuti AG</v>
      </c>
      <c r="J122" s="20" t="str">
        <f t="shared" si="1"/>
        <v>Twing
6084 Hasliberg Wasserwendi
info@meiringen-hasliberg.ch</v>
      </c>
      <c r="K122" s="19" t="str">
        <f>Tabelle224567[[#This Row],[TITEL]]</f>
        <v>LMR Luftseilbahn Meiringen-Reuti AG</v>
      </c>
      <c r="L122" s="19" t="str">
        <f>Tabelle224567[[#This Row],[ADRESSE]]</f>
        <v xml:space="preserve">Twing
6084 Hasliberg Wasserwendi
</v>
      </c>
      <c r="M122" s="19" t="str">
        <f>CONCATENATE(Tabelle224567[[#This Row],[E-Mail]],"; ")</f>
        <v xml:space="preserve">info@meiringen-hasliberg.ch; </v>
      </c>
    </row>
    <row r="123" spans="1:13" ht="51" hidden="1">
      <c r="A123" s="6"/>
      <c r="B123" s="6">
        <v>6</v>
      </c>
      <c r="C123" s="6" t="s">
        <v>179</v>
      </c>
      <c r="D123" s="6"/>
      <c r="E123" s="7" t="s">
        <v>291</v>
      </c>
      <c r="F123" s="8" t="s">
        <v>292</v>
      </c>
      <c r="G123" s="8" t="s">
        <v>293</v>
      </c>
      <c r="H123" s="6"/>
      <c r="I123" s="19" t="str">
        <f>Tabelle224567[[#This Row],[TITEL]]</f>
        <v>LRE Luftseilbahn Raron - Eischoll</v>
      </c>
      <c r="J123" s="20" t="str">
        <f t="shared" si="1"/>
        <v>Gemeinde Eischoll
3943 Eischoll
gemeinde@eischoll.ch</v>
      </c>
      <c r="K123" s="19" t="str">
        <f>Tabelle224567[[#This Row],[TITEL]]</f>
        <v>LRE Luftseilbahn Raron - Eischoll</v>
      </c>
      <c r="L123" s="19" t="str">
        <f>Tabelle224567[[#This Row],[ADRESSE]]</f>
        <v xml:space="preserve">Gemeinde Eischoll
3943 Eischoll
</v>
      </c>
      <c r="M123" s="19" t="str">
        <f>CONCATENATE(Tabelle224567[[#This Row],[E-Mail]],"; ")</f>
        <v xml:space="preserve">gemeinde@eischoll.ch; </v>
      </c>
    </row>
    <row r="124" spans="1:13" ht="51" hidden="1">
      <c r="A124" s="6"/>
      <c r="B124" s="6">
        <v>6</v>
      </c>
      <c r="C124" s="6" t="s">
        <v>179</v>
      </c>
      <c r="D124" s="6"/>
      <c r="E124" s="7" t="s">
        <v>294</v>
      </c>
      <c r="F124" s="8" t="s">
        <v>295</v>
      </c>
      <c r="G124" s="8" t="s">
        <v>296</v>
      </c>
      <c r="H124" s="6"/>
      <c r="I124" s="19" t="str">
        <f>Tabelle224567[[#This Row],[TITEL]]</f>
        <v>LRF Luftseilbahn Rhäzüns-Feldis AG</v>
      </c>
      <c r="J124" s="20" t="str">
        <f t="shared" si="1"/>
        <v>Via Nova 27
7403 Rhäzüns 
lrf@feldis.ch</v>
      </c>
      <c r="K124" s="19" t="str">
        <f>Tabelle224567[[#This Row],[TITEL]]</f>
        <v>LRF Luftseilbahn Rhäzüns-Feldis AG</v>
      </c>
      <c r="L124" s="19" t="str">
        <f>Tabelle224567[[#This Row],[ADRESSE]]</f>
        <v xml:space="preserve">Via Nova 27
7403 Rhäzüns 
</v>
      </c>
      <c r="M124" s="19" t="str">
        <f>CONCATENATE(Tabelle224567[[#This Row],[E-Mail]],"; ")</f>
        <v xml:space="preserve">lrf@feldis.ch; </v>
      </c>
    </row>
    <row r="125" spans="1:13" ht="63.75" hidden="1">
      <c r="A125" s="6"/>
      <c r="B125" s="6">
        <v>6</v>
      </c>
      <c r="C125" s="6" t="s">
        <v>179</v>
      </c>
      <c r="D125" s="6"/>
      <c r="E125" s="7" t="s">
        <v>297</v>
      </c>
      <c r="F125" s="8" t="s">
        <v>298</v>
      </c>
      <c r="G125" s="8" t="s">
        <v>299</v>
      </c>
      <c r="H125" s="6"/>
      <c r="I125" s="19" t="str">
        <f>Tabelle224567[[#This Row],[TITEL]]</f>
        <v xml:space="preserve">LRU Luftseilbahn Raron-Unterbäch </v>
      </c>
      <c r="J125" s="20" t="str">
        <f t="shared" si="1"/>
        <v>Munizipalgemeinde Unterbäch
Gemeindeverwaltung
3944 Unterbäch  
verwaltung@unterbaech.ch</v>
      </c>
      <c r="K125" s="19" t="str">
        <f>Tabelle224567[[#This Row],[TITEL]]</f>
        <v xml:space="preserve">LRU Luftseilbahn Raron-Unterbäch </v>
      </c>
      <c r="L125" s="19" t="str">
        <f>Tabelle224567[[#This Row],[ADRESSE]]</f>
        <v xml:space="preserve">Munizipalgemeinde Unterbäch
Gemeindeverwaltung
3944 Unterbäch </v>
      </c>
      <c r="M125" s="19" t="str">
        <f>CONCATENATE(Tabelle224567[[#This Row],[E-Mail]],"; ")</f>
        <v xml:space="preserve">verwaltung@unterbaech.ch; </v>
      </c>
    </row>
    <row r="126" spans="1:13" ht="63.75" hidden="1">
      <c r="A126" s="6"/>
      <c r="B126" s="6">
        <v>6</v>
      </c>
      <c r="C126" s="6" t="s">
        <v>179</v>
      </c>
      <c r="D126" s="6"/>
      <c r="E126" s="7" t="s">
        <v>300</v>
      </c>
      <c r="F126" s="8" t="s">
        <v>871</v>
      </c>
      <c r="G126" s="8" t="s">
        <v>301</v>
      </c>
      <c r="H126" s="6"/>
      <c r="I126" s="19" t="str">
        <f>Tabelle224567[[#This Row],[TITEL]]</f>
        <v>LSG Luftseilbahn Stalden - Staldenried - Gspon</v>
      </c>
      <c r="J126" s="20" t="str">
        <f t="shared" si="1"/>
        <v>Gemeinde Staldenried 
Zer Chirchu 58
3933 Staldenried
gemeinde@staldenried.ch</v>
      </c>
      <c r="K126" s="19" t="str">
        <f>Tabelle224567[[#This Row],[TITEL]]</f>
        <v>LSG Luftseilbahn Stalden - Staldenried - Gspon</v>
      </c>
      <c r="L126" s="19" t="str">
        <f>Tabelle224567[[#This Row],[ADRESSE]]</f>
        <v xml:space="preserve">Gemeinde Staldenried 
Zer Chirchu 58
3933 Staldenried
</v>
      </c>
      <c r="M126" s="19" t="str">
        <f>CONCATENATE(Tabelle224567[[#This Row],[E-Mail]],"; ")</f>
        <v xml:space="preserve">gemeinde@staldenried.ch; </v>
      </c>
    </row>
    <row r="127" spans="1:13" ht="51" hidden="1">
      <c r="A127" s="6"/>
      <c r="B127" s="6">
        <v>6</v>
      </c>
      <c r="C127" s="6" t="s">
        <v>179</v>
      </c>
      <c r="D127" s="6"/>
      <c r="E127" s="7" t="s">
        <v>302</v>
      </c>
      <c r="F127" s="8" t="s">
        <v>303</v>
      </c>
      <c r="G127" s="8" t="s">
        <v>304</v>
      </c>
      <c r="H127" s="6"/>
      <c r="I127" s="19" t="str">
        <f>Tabelle224567[[#This Row],[TITEL]]</f>
        <v>LSH Luftseilbahn-Genossenschaft Schattdorf-Haldi</v>
      </c>
      <c r="J127" s="20" t="str">
        <f t="shared" si="1"/>
        <v>LSH Bergstation
6469 Haldi bei Schattdorf
luftseilbahn@haldi-uri.ch</v>
      </c>
      <c r="K127" s="19" t="str">
        <f>Tabelle224567[[#This Row],[TITEL]]</f>
        <v>LSH Luftseilbahn-Genossenschaft Schattdorf-Haldi</v>
      </c>
      <c r="L127" s="19" t="str">
        <f>Tabelle224567[[#This Row],[ADRESSE]]</f>
        <v xml:space="preserve">LSH Bergstation
6469 Haldi bei Schattdorf
</v>
      </c>
      <c r="M127" s="19" t="str">
        <f>CONCATENATE(Tabelle224567[[#This Row],[E-Mail]],"; ")</f>
        <v xml:space="preserve">luftseilbahn@haldi-uri.ch; </v>
      </c>
    </row>
    <row r="128" spans="1:13" ht="63.75" hidden="1">
      <c r="A128" s="6"/>
      <c r="B128" s="6">
        <v>6</v>
      </c>
      <c r="C128" s="6" t="s">
        <v>179</v>
      </c>
      <c r="D128" s="6"/>
      <c r="E128" s="7" t="s">
        <v>305</v>
      </c>
      <c r="F128" s="8" t="s">
        <v>1250</v>
      </c>
      <c r="G128" s="8" t="s">
        <v>306</v>
      </c>
      <c r="H128" s="6"/>
      <c r="I128" s="19" t="str">
        <f>Tabelle224567[[#This Row],[TITEL]]</f>
        <v>LSMS Schilthornbahn AG</v>
      </c>
      <c r="J128" s="20" t="str">
        <f t="shared" si="1"/>
        <v>Lengwald 301
3824 Stechelberg
info@schilthorn.ch</v>
      </c>
      <c r="K128" s="19" t="str">
        <f>Tabelle224567[[#This Row],[TITEL]]</f>
        <v>LSMS Schilthornbahn AG</v>
      </c>
      <c r="L128" s="19" t="str">
        <f>Tabelle224567[[#This Row],[ADRESSE]]</f>
        <v xml:space="preserve">Lengwald 301
3824 Stechelberg
</v>
      </c>
      <c r="M128" s="19" t="str">
        <f>CONCATENATE(Tabelle224567[[#This Row],[E-Mail]],"; ")</f>
        <v xml:space="preserve">info@schilthorn.ch; </v>
      </c>
    </row>
    <row r="129" spans="1:13" ht="76.5" hidden="1">
      <c r="A129" s="6"/>
      <c r="B129" s="6">
        <v>6</v>
      </c>
      <c r="C129" s="6" t="s">
        <v>179</v>
      </c>
      <c r="D129" s="6"/>
      <c r="E129" s="7" t="s">
        <v>307</v>
      </c>
      <c r="F129" s="8" t="s">
        <v>308</v>
      </c>
      <c r="G129" s="8" t="s">
        <v>309</v>
      </c>
      <c r="H129" s="6"/>
      <c r="I129" s="19" t="str">
        <f>Tabelle224567[[#This Row],[TITEL]]</f>
        <v>LTUO Luftseilbahn Turtmann – Unterems – Oberems</v>
      </c>
      <c r="J129" s="20" t="str">
        <f t="shared" si="1"/>
        <v>Gemeinde Oberems Gemeindeverwaltung
Moosmattenstrasse 3
3948 Oberems
gemeinde@oberems.ch</v>
      </c>
      <c r="K129" s="19" t="str">
        <f>Tabelle224567[[#This Row],[TITEL]]</f>
        <v>LTUO Luftseilbahn Turtmann – Unterems – Oberems</v>
      </c>
      <c r="L129" s="19" t="str">
        <f>Tabelle224567[[#This Row],[ADRESSE]]</f>
        <v xml:space="preserve">Gemeinde Oberems Gemeindeverwaltung
Moosmattenstrasse 3
3948 Oberems
</v>
      </c>
      <c r="M129" s="19" t="str">
        <f>CONCATENATE(Tabelle224567[[#This Row],[E-Mail]],"; ")</f>
        <v xml:space="preserve">gemeinde@oberems.ch; </v>
      </c>
    </row>
    <row r="130" spans="1:13" ht="51" hidden="1">
      <c r="A130" s="6"/>
      <c r="B130" s="6">
        <v>6</v>
      </c>
      <c r="C130" s="6" t="s">
        <v>179</v>
      </c>
      <c r="D130" s="6"/>
      <c r="E130" s="7" t="s">
        <v>310</v>
      </c>
      <c r="F130" s="8" t="s">
        <v>311</v>
      </c>
      <c r="G130" s="8" t="s">
        <v>312</v>
      </c>
      <c r="H130" s="6"/>
      <c r="I130" s="19" t="str">
        <f>Tabelle224567[[#This Row],[TITEL]]</f>
        <v>LUFAG Luftseilbahn Unterterzen-Flumserberg AG</v>
      </c>
      <c r="J130" s="20" t="str">
        <f t="shared" ref="J130:J193" si="2">CONCATENATE(F130," 
",G130)</f>
        <v>Walenseestrasse 17
8882 Unterterzen 
info@lufag.ch</v>
      </c>
      <c r="K130" s="19" t="str">
        <f>Tabelle224567[[#This Row],[TITEL]]</f>
        <v>LUFAG Luftseilbahn Unterterzen-Flumserberg AG</v>
      </c>
      <c r="L130" s="19" t="str">
        <f>Tabelle224567[[#This Row],[ADRESSE]]</f>
        <v xml:space="preserve">Walenseestrasse 17
8882 Unterterzen 
</v>
      </c>
      <c r="M130" s="19" t="str">
        <f>CONCATENATE(Tabelle224567[[#This Row],[E-Mail]],"; ")</f>
        <v xml:space="preserve">info@lufag.ch; </v>
      </c>
    </row>
    <row r="131" spans="1:13" ht="63.75" hidden="1">
      <c r="A131" s="6"/>
      <c r="B131" s="6">
        <v>6</v>
      </c>
      <c r="C131" s="6" t="s">
        <v>179</v>
      </c>
      <c r="D131" s="6"/>
      <c r="E131" s="7" t="s">
        <v>313</v>
      </c>
      <c r="F131" s="8" t="s">
        <v>314</v>
      </c>
      <c r="G131" s="25" t="s">
        <v>315</v>
      </c>
      <c r="H131" s="6"/>
      <c r="I131" s="19" t="str">
        <f>Tabelle224567[[#This Row],[TITEL]]</f>
        <v>MBC Transports de la région Morges-Bière-Cossonay SA</v>
      </c>
      <c r="J131" s="20" t="str">
        <f t="shared" si="2"/>
        <v>Av. de Riond-Bosson 3
CP 232
1110 Morges 2
info@mbc.ch</v>
      </c>
      <c r="K131" s="19" t="str">
        <f>Tabelle224567[[#This Row],[TITEL]]</f>
        <v>MBC Transports de la région Morges-Bière-Cossonay SA</v>
      </c>
      <c r="L131" s="19" t="str">
        <f>Tabelle224567[[#This Row],[ADRESSE]]</f>
        <v xml:space="preserve">Av. de Riond-Bosson 3
CP 232
1110 Morges 2
</v>
      </c>
      <c r="M131" s="19" t="str">
        <f>CONCATENATE(Tabelle224567[[#This Row],[E-Mail]],"; ")</f>
        <v xml:space="preserve">info@mbc.ch; </v>
      </c>
    </row>
    <row r="132" spans="1:13" ht="76.5" hidden="1">
      <c r="A132" s="6"/>
      <c r="B132" s="6">
        <v>6</v>
      </c>
      <c r="C132" s="6" t="s">
        <v>179</v>
      </c>
      <c r="D132" s="6"/>
      <c r="E132" s="7" t="s">
        <v>316</v>
      </c>
      <c r="F132" s="8" t="s">
        <v>317</v>
      </c>
      <c r="G132" s="25" t="s">
        <v>1240</v>
      </c>
      <c r="H132" s="6"/>
      <c r="I132" s="19" t="str">
        <f>Tabelle224567[[#This Row],[TITEL]]</f>
        <v>MGB Matterhorn Gotthard Verkehrs AG</v>
      </c>
      <c r="J132" s="20" t="str">
        <f t="shared" si="2"/>
        <v xml:space="preserve">Matterhorn Gotthard Bahn
Bahnhofplatz 7
Postfach 80
3900 Brig
info@mgbahn.ch </v>
      </c>
      <c r="K132" s="19" t="str">
        <f>Tabelle224567[[#This Row],[TITEL]]</f>
        <v>MGB Matterhorn Gotthard Verkehrs AG</v>
      </c>
      <c r="L132" s="19" t="str">
        <f>Tabelle224567[[#This Row],[ADRESSE]]</f>
        <v xml:space="preserve">Matterhorn Gotthard Bahn
Bahnhofplatz 7
Postfach 80
3900 Brig
</v>
      </c>
      <c r="M132" s="19" t="str">
        <f>CONCATENATE(Tabelle224567[[#This Row],[E-Mail]],"; ")</f>
        <v xml:space="preserve">info@mgbahn.ch ; </v>
      </c>
    </row>
    <row r="133" spans="1:13" ht="63.75" hidden="1">
      <c r="A133" s="6"/>
      <c r="B133" s="6">
        <v>6</v>
      </c>
      <c r="C133" s="6" t="s">
        <v>179</v>
      </c>
      <c r="D133" s="6"/>
      <c r="E133" s="7" t="s">
        <v>318</v>
      </c>
      <c r="F133" s="8" t="s">
        <v>319</v>
      </c>
      <c r="G133" s="26" t="s">
        <v>320</v>
      </c>
      <c r="H133" s="6"/>
      <c r="I133" s="19" t="str">
        <f>Tabelle224567[[#This Row],[TITEL]]</f>
        <v>MOB Compagnie du Chemin de fer Montreux Oberland bernois SA</v>
      </c>
      <c r="J133" s="20" t="str">
        <f t="shared" si="2"/>
        <v>Rue de la Gare 22
Case postale 1426
1820 Montreux
info@goldenpass.ch</v>
      </c>
      <c r="K133" s="19" t="str">
        <f>Tabelle224567[[#This Row],[TITEL]]</f>
        <v>MOB Compagnie du Chemin de fer Montreux Oberland bernois SA</v>
      </c>
      <c r="L133" s="19" t="str">
        <f>Tabelle224567[[#This Row],[ADRESSE]]</f>
        <v xml:space="preserve">Rue de la Gare 22
Case postale 1426
1820 Montreux
</v>
      </c>
      <c r="M133" s="19" t="str">
        <f>CONCATENATE(Tabelle224567[[#This Row],[E-Mail]],"; ")</f>
        <v xml:space="preserve">info@goldenpass.ch; </v>
      </c>
    </row>
    <row r="134" spans="1:13" ht="63.75" hidden="1">
      <c r="A134" s="6"/>
      <c r="B134" s="6">
        <v>6</v>
      </c>
      <c r="C134" s="6" t="s">
        <v>179</v>
      </c>
      <c r="D134" s="6"/>
      <c r="E134" s="7" t="s">
        <v>321</v>
      </c>
      <c r="F134" s="8" t="s">
        <v>319</v>
      </c>
      <c r="G134" s="26" t="s">
        <v>320</v>
      </c>
      <c r="H134" s="6"/>
      <c r="I134" s="19" t="str">
        <f>Tabelle224567[[#This Row],[TITEL]]</f>
        <v>MVR Transports Montreux-Vevey-Riviera SA</v>
      </c>
      <c r="J134" s="20" t="str">
        <f t="shared" si="2"/>
        <v>Rue de la Gare 22
Case postale 1426
1820 Montreux
info@goldenpass.ch</v>
      </c>
      <c r="K134" s="19" t="str">
        <f>Tabelle224567[[#This Row],[TITEL]]</f>
        <v>MVR Transports Montreux-Vevey-Riviera SA</v>
      </c>
      <c r="L134" s="19" t="str">
        <f>Tabelle224567[[#This Row],[ADRESSE]]</f>
        <v xml:space="preserve">Rue de la Gare 22
Case postale 1426
1820 Montreux
</v>
      </c>
      <c r="M134" s="19" t="str">
        <f>CONCATENATE(Tabelle224567[[#This Row],[E-Mail]],"; ")</f>
        <v xml:space="preserve">info@goldenpass.ch; </v>
      </c>
    </row>
    <row r="135" spans="1:13" ht="89.25" hidden="1">
      <c r="A135" s="6"/>
      <c r="B135" s="6">
        <v>6</v>
      </c>
      <c r="C135" s="6" t="s">
        <v>179</v>
      </c>
      <c r="D135" s="6"/>
      <c r="E135" s="7" t="s">
        <v>322</v>
      </c>
      <c r="F135" s="8" t="s">
        <v>1259</v>
      </c>
      <c r="G135" s="8" t="s">
        <v>872</v>
      </c>
      <c r="H135" s="6"/>
      <c r="I135" s="19" t="str">
        <f>Tabelle224567[[#This Row],[TITEL]]</f>
        <v>NHB Niederhornbahn AG</v>
      </c>
      <c r="J135" s="20" t="str">
        <f t="shared" si="2"/>
        <v>Schmockenstrasse 253
3803 Beatenberg
3602 Thun
info@niederhorn.ch</v>
      </c>
      <c r="K135" s="19" t="str">
        <f>Tabelle224567[[#This Row],[TITEL]]</f>
        <v>NHB Niederhornbahn AG</v>
      </c>
      <c r="L135" s="19" t="str">
        <f>Tabelle224567[[#This Row],[ADRESSE]]</f>
        <v xml:space="preserve">Schmockenstrasse 253
3803 Beatenberg
3602 Thun
</v>
      </c>
      <c r="M135" s="19" t="str">
        <f>CONCATENATE(Tabelle224567[[#This Row],[E-Mail]],"; ")</f>
        <v xml:space="preserve">info@niederhorn.ch; </v>
      </c>
    </row>
    <row r="136" spans="1:13" ht="51" hidden="1">
      <c r="A136" s="6"/>
      <c r="B136" s="6">
        <v>6</v>
      </c>
      <c r="C136" s="6" t="s">
        <v>179</v>
      </c>
      <c r="D136" s="6"/>
      <c r="E136" s="7" t="s">
        <v>324</v>
      </c>
      <c r="F136" s="8" t="s">
        <v>325</v>
      </c>
      <c r="G136" s="25" t="s">
        <v>326</v>
      </c>
      <c r="H136" s="6"/>
      <c r="I136" s="19" t="str">
        <f>Tabelle224567[[#This Row],[TITEL]]</f>
        <v>NStCM Compagnie du chemin de fer Nyon-St-Cergue-Morez SA</v>
      </c>
      <c r="J136" s="20" t="str">
        <f t="shared" si="2"/>
        <v xml:space="preserve">Rue de la Gare 45
1260 Nyon
nstcm@tprnov.ch </v>
      </c>
      <c r="K136" s="19" t="str">
        <f>Tabelle224567[[#This Row],[TITEL]]</f>
        <v>NStCM Compagnie du chemin de fer Nyon-St-Cergue-Morez SA</v>
      </c>
      <c r="L136" s="19" t="str">
        <f>Tabelle224567[[#This Row],[ADRESSE]]</f>
        <v xml:space="preserve">Rue de la Gare 45
1260 Nyon
</v>
      </c>
      <c r="M136" s="19" t="str">
        <f>CONCATENATE(Tabelle224567[[#This Row],[E-Mail]],"; ")</f>
        <v xml:space="preserve">nstcm@tprnov.ch ; </v>
      </c>
    </row>
    <row r="137" spans="1:13" ht="51" hidden="1">
      <c r="A137" s="6"/>
      <c r="B137" s="6">
        <v>6</v>
      </c>
      <c r="C137" s="6" t="s">
        <v>179</v>
      </c>
      <c r="D137" s="6"/>
      <c r="E137" s="7" t="s">
        <v>1190</v>
      </c>
      <c r="F137" s="6" t="s">
        <v>1191</v>
      </c>
      <c r="G137" s="25" t="s">
        <v>1192</v>
      </c>
      <c r="H137" s="6"/>
      <c r="I137" s="19" t="str">
        <f>Tabelle224567[[#This Row],[TITEL]]</f>
        <v>Oensingen-Balsthal-Bahn AG</v>
      </c>
      <c r="J137" s="20" t="str">
        <f t="shared" si="2"/>
        <v>Bahnhofplatz 1
4710 Balsthal
info@oebb.ch</v>
      </c>
      <c r="K137" s="19" t="str">
        <f>Tabelle224567[[#This Row],[TITEL]]</f>
        <v>Oensingen-Balsthal-Bahn AG</v>
      </c>
      <c r="L137" s="19" t="str">
        <f>Tabelle224567[[#This Row],[ADRESSE]]</f>
        <v xml:space="preserve">Bahnhofplatz 1
4710 Balsthal
</v>
      </c>
      <c r="M137" s="19" t="str">
        <f>CONCATENATE(Tabelle224567[[#This Row],[E-Mail]],"; ")</f>
        <v xml:space="preserve">info@oebb.ch; </v>
      </c>
    </row>
    <row r="138" spans="1:13" ht="63.75" hidden="1">
      <c r="A138" s="6"/>
      <c r="B138" s="6">
        <v>6</v>
      </c>
      <c r="C138" s="6" t="s">
        <v>179</v>
      </c>
      <c r="D138" s="6"/>
      <c r="E138" s="7" t="s">
        <v>1273</v>
      </c>
      <c r="F138" s="8" t="s">
        <v>1274</v>
      </c>
      <c r="G138" s="8" t="s">
        <v>873</v>
      </c>
      <c r="H138" s="6"/>
      <c r="I138" s="19" t="str">
        <f>Tabelle224567[[#This Row],[TITEL]]</f>
        <v>PostAuto AG</v>
      </c>
      <c r="J138" s="20" t="str">
        <f t="shared" si="2"/>
        <v>Engehaldenstrasse 39
Postfach
3030 Bern
public.affairs@postauto.ch</v>
      </c>
      <c r="K138" s="19" t="str">
        <f>Tabelle224567[[#This Row],[TITEL]]</f>
        <v>PostAuto AG</v>
      </c>
      <c r="L138" s="19" t="str">
        <f>Tabelle224567[[#This Row],[ADRESSE]]</f>
        <v xml:space="preserve">Engehaldenstrasse 39
Postfach
3030 Bern
</v>
      </c>
      <c r="M138" s="19" t="str">
        <f>CONCATENATE(Tabelle224567[[#This Row],[E-Mail]],"; ")</f>
        <v xml:space="preserve">public.affairs@postauto.ch; </v>
      </c>
    </row>
    <row r="139" spans="1:13" ht="51" hidden="1">
      <c r="A139" s="6"/>
      <c r="B139" s="6">
        <v>6</v>
      </c>
      <c r="C139" s="6" t="s">
        <v>179</v>
      </c>
      <c r="D139" s="6"/>
      <c r="E139" s="7" t="s">
        <v>327</v>
      </c>
      <c r="F139" s="8" t="s">
        <v>328</v>
      </c>
      <c r="G139" s="8" t="s">
        <v>329</v>
      </c>
      <c r="H139" s="6"/>
      <c r="I139" s="19" t="str">
        <f>Tabelle224567[[#This Row],[TITEL]]</f>
        <v>RB RIGI BAHNEN AG</v>
      </c>
      <c r="J139" s="20" t="str">
        <f t="shared" si="2"/>
        <v>Rigistrasse
6410 Goldau
rigi@rigi.ch</v>
      </c>
      <c r="K139" s="19" t="str">
        <f>Tabelle224567[[#This Row],[TITEL]]</f>
        <v>RB RIGI BAHNEN AG</v>
      </c>
      <c r="L139" s="19" t="str">
        <f>Tabelle224567[[#This Row],[ADRESSE]]</f>
        <v xml:space="preserve">Rigistrasse
6410 Goldau
</v>
      </c>
      <c r="M139" s="19" t="str">
        <f>CONCATENATE(Tabelle224567[[#This Row],[E-Mail]],"; ")</f>
        <v xml:space="preserve">rigi@rigi.ch; </v>
      </c>
    </row>
    <row r="140" spans="1:13" ht="51" hidden="1">
      <c r="A140" s="6"/>
      <c r="B140" s="6">
        <v>6</v>
      </c>
      <c r="C140" s="6" t="s">
        <v>179</v>
      </c>
      <c r="D140" s="6"/>
      <c r="E140" s="7" t="s">
        <v>330</v>
      </c>
      <c r="F140" s="8" t="s">
        <v>331</v>
      </c>
      <c r="G140" s="8" t="s">
        <v>332</v>
      </c>
      <c r="H140" s="6"/>
      <c r="I140" s="19" t="str">
        <f>Tabelle224567[[#This Row],[TITEL]]</f>
        <v>RBL Regionalbus Lenzburg AG</v>
      </c>
      <c r="J140" s="20" t="str">
        <f t="shared" si="2"/>
        <v>Lenzhardstrasse 5
5600 Lenzburg
rbl@eurobus.ch</v>
      </c>
      <c r="K140" s="19" t="str">
        <f>Tabelle224567[[#This Row],[TITEL]]</f>
        <v>RBL Regionalbus Lenzburg AG</v>
      </c>
      <c r="L140" s="19" t="str">
        <f>Tabelle224567[[#This Row],[ADRESSE]]</f>
        <v xml:space="preserve">Lenzhardstrasse 5
5600 Lenzburg
</v>
      </c>
      <c r="M140" s="19" t="str">
        <f>CONCATENATE(Tabelle224567[[#This Row],[E-Mail]],"; ")</f>
        <v xml:space="preserve">rbl@eurobus.ch; </v>
      </c>
    </row>
    <row r="141" spans="1:13" ht="63.75" hidden="1">
      <c r="A141" s="6"/>
      <c r="B141" s="6">
        <v>6</v>
      </c>
      <c r="C141" s="6" t="s">
        <v>179</v>
      </c>
      <c r="D141" s="6"/>
      <c r="E141" s="7" t="s">
        <v>333</v>
      </c>
      <c r="F141" s="8" t="s">
        <v>256</v>
      </c>
      <c r="G141" s="25" t="s">
        <v>334</v>
      </c>
      <c r="H141" s="6"/>
      <c r="I141" s="19" t="str">
        <f>Tabelle224567[[#This Row],[TITEL]]</f>
        <v>RBS Regionalverkehr Bern-Solothurn AG</v>
      </c>
      <c r="J141" s="20" t="str">
        <f t="shared" si="2"/>
        <v xml:space="preserve">Tiefenaustrasse 2
Postfach
3048 Worblaufen
info@rbs.ch </v>
      </c>
      <c r="K141" s="19" t="str">
        <f>Tabelle224567[[#This Row],[TITEL]]</f>
        <v>RBS Regionalverkehr Bern-Solothurn AG</v>
      </c>
      <c r="L141" s="19" t="str">
        <f>Tabelle224567[[#This Row],[ADRESSE]]</f>
        <v xml:space="preserve">Tiefenaustrasse 2
Postfach
3048 Worblaufen
</v>
      </c>
      <c r="M141" s="19" t="str">
        <f>CONCATENATE(Tabelle224567[[#This Row],[E-Mail]],"; ")</f>
        <v xml:space="preserve">info@rbs.ch ; </v>
      </c>
    </row>
    <row r="142" spans="1:13" ht="51" hidden="1">
      <c r="A142" s="6"/>
      <c r="B142" s="6">
        <v>6</v>
      </c>
      <c r="C142" s="6" t="s">
        <v>179</v>
      </c>
      <c r="D142" s="6"/>
      <c r="E142" s="7" t="s">
        <v>335</v>
      </c>
      <c r="F142" s="8" t="s">
        <v>1354</v>
      </c>
      <c r="G142" s="8" t="s">
        <v>336</v>
      </c>
      <c r="H142" s="6"/>
      <c r="I142" s="19" t="str">
        <f>Tabelle224567[[#This Row],[TITEL]]</f>
        <v>REGIONALPS SA</v>
      </c>
      <c r="J142" s="20" t="str">
        <f t="shared" si="2"/>
        <v>Avenue de la gare 66
1920 Martigny
info@regionalps.ch</v>
      </c>
      <c r="K142" s="19" t="str">
        <f>Tabelle224567[[#This Row],[TITEL]]</f>
        <v>REGIONALPS SA</v>
      </c>
      <c r="L142" s="19" t="str">
        <f>Tabelle224567[[#This Row],[ADRESSE]]</f>
        <v xml:space="preserve">Avenue de la gare 66
1920 Martigny
</v>
      </c>
      <c r="M142" s="19" t="str">
        <f>CONCATENATE(Tabelle224567[[#This Row],[E-Mail]],"; ")</f>
        <v xml:space="preserve">info@regionalps.ch; </v>
      </c>
    </row>
    <row r="143" spans="1:13" ht="63.75" hidden="1">
      <c r="A143" s="6"/>
      <c r="B143" s="6">
        <v>6</v>
      </c>
      <c r="C143" s="6" t="s">
        <v>179</v>
      </c>
      <c r="D143" s="6"/>
      <c r="E143" s="7" t="s">
        <v>337</v>
      </c>
      <c r="F143" s="8" t="s">
        <v>338</v>
      </c>
      <c r="G143" s="8" t="s">
        <v>339</v>
      </c>
      <c r="H143" s="6"/>
      <c r="I143" s="19" t="str">
        <f>Tabelle224567[[#This Row],[TITEL]]</f>
        <v>REGO Regiobus AG</v>
      </c>
      <c r="J143" s="20" t="str">
        <f t="shared" si="2"/>
        <v>Tannenstrasse 5
Postfach 1091
9200 Gossau 2
info@regiobus.ch</v>
      </c>
      <c r="K143" s="19" t="str">
        <f>Tabelle224567[[#This Row],[TITEL]]</f>
        <v>REGO Regiobus AG</v>
      </c>
      <c r="L143" s="19" t="str">
        <f>Tabelle224567[[#This Row],[ADRESSE]]</f>
        <v xml:space="preserve">Tannenstrasse 5
Postfach 1091
9200 Gossau 2
</v>
      </c>
      <c r="M143" s="19" t="str">
        <f>CONCATENATE(Tabelle224567[[#This Row],[E-Mail]],"; ")</f>
        <v xml:space="preserve">info@regiobus.ch; </v>
      </c>
    </row>
    <row r="144" spans="1:13" ht="63.75" hidden="1">
      <c r="A144" s="6"/>
      <c r="B144" s="6">
        <v>6</v>
      </c>
      <c r="C144" s="6" t="s">
        <v>179</v>
      </c>
      <c r="D144" s="6"/>
      <c r="E144" s="7" t="s">
        <v>340</v>
      </c>
      <c r="F144" s="8" t="s">
        <v>341</v>
      </c>
      <c r="G144" s="8" t="s">
        <v>874</v>
      </c>
      <c r="H144" s="6"/>
      <c r="I144" s="19" t="str">
        <f>Tabelle224567[[#This Row],[TITEL]]</f>
        <v xml:space="preserve">RhB Rhätische Bahn AG </v>
      </c>
      <c r="J144" s="20" t="str">
        <f t="shared" si="2"/>
        <v xml:space="preserve">Bahnhofstrasse 25
Postfach
7002 Chur
info@rhb.ch </v>
      </c>
      <c r="K144" s="19" t="str">
        <f>Tabelle224567[[#This Row],[TITEL]]</f>
        <v xml:space="preserve">RhB Rhätische Bahn AG </v>
      </c>
      <c r="L144" s="19" t="str">
        <f>Tabelle224567[[#This Row],[ADRESSE]]</f>
        <v xml:space="preserve">Bahnhofstrasse 25
Postfach
7002 Chur
</v>
      </c>
      <c r="M144" s="19" t="str">
        <f>CONCATENATE(Tabelle224567[[#This Row],[E-Mail]],"; ")</f>
        <v xml:space="preserve">info@rhb.ch ; </v>
      </c>
    </row>
    <row r="145" spans="1:13" ht="63.75" hidden="1">
      <c r="A145" s="6"/>
      <c r="B145" s="6">
        <v>6</v>
      </c>
      <c r="C145" s="6" t="s">
        <v>179</v>
      </c>
      <c r="D145" s="6"/>
      <c r="E145" s="7" t="s">
        <v>342</v>
      </c>
      <c r="F145" s="8" t="s">
        <v>343</v>
      </c>
      <c r="G145" s="8" t="s">
        <v>344</v>
      </c>
      <c r="H145" s="6"/>
      <c r="I145" s="19" t="str">
        <f>Tabelle224567[[#This Row],[TITEL]]</f>
        <v>RVBW Regionale Verkehrsbetriebe Baden-Wettingen AG</v>
      </c>
      <c r="J145" s="20" t="str">
        <f t="shared" si="2"/>
        <v>Halbartenstrasse 5
Postfach
5430 Wettingen 1
info@rvbw.ch</v>
      </c>
      <c r="K145" s="19" t="str">
        <f>Tabelle224567[[#This Row],[TITEL]]</f>
        <v>RVBW Regionale Verkehrsbetriebe Baden-Wettingen AG</v>
      </c>
      <c r="L145" s="19" t="str">
        <f>Tabelle224567[[#This Row],[ADRESSE]]</f>
        <v xml:space="preserve">Halbartenstrasse 5
Postfach
5430 Wettingen 1
</v>
      </c>
      <c r="M145" s="19" t="str">
        <f>CONCATENATE(Tabelle224567[[#This Row],[E-Mail]],"; ")</f>
        <v xml:space="preserve">info@rvbw.ch; </v>
      </c>
    </row>
    <row r="146" spans="1:13" ht="63.75" hidden="1">
      <c r="A146" s="6"/>
      <c r="B146" s="6">
        <v>6</v>
      </c>
      <c r="C146" s="6" t="s">
        <v>179</v>
      </c>
      <c r="D146" s="6"/>
      <c r="E146" s="7" t="s">
        <v>346</v>
      </c>
      <c r="F146" s="8" t="s">
        <v>1339</v>
      </c>
      <c r="G146" s="8" t="s">
        <v>1337</v>
      </c>
      <c r="H146" s="6"/>
      <c r="I146" s="19" t="str">
        <f>Tabelle224567[[#This Row],[TITEL]]</f>
        <v>SBB GmbH</v>
      </c>
      <c r="J146" s="20" t="str">
        <f t="shared" si="2"/>
        <v>Bücklestraße 1b
78462 Konstanz
Deutschland
info@sbb-deutschland.de</v>
      </c>
      <c r="K146" s="19" t="str">
        <f>Tabelle224567[[#This Row],[TITEL]]</f>
        <v>SBB GmbH</v>
      </c>
      <c r="L146" s="19" t="str">
        <f>Tabelle224567[[#This Row],[ADRESSE]]</f>
        <v xml:space="preserve">Bücklestraße 1b
78462 Konstanz
Deutschland
</v>
      </c>
      <c r="M146" s="19" t="str">
        <f>CONCATENATE(Tabelle224567[[#This Row],[E-Mail]],"; ")</f>
        <v xml:space="preserve">info@sbb-deutschland.de; </v>
      </c>
    </row>
    <row r="147" spans="1:13" ht="63.75" hidden="1">
      <c r="A147" s="6"/>
      <c r="B147" s="6">
        <v>6</v>
      </c>
      <c r="C147" s="6" t="s">
        <v>179</v>
      </c>
      <c r="D147" s="6"/>
      <c r="E147" s="7" t="s">
        <v>347</v>
      </c>
      <c r="F147" s="8" t="s">
        <v>1244</v>
      </c>
      <c r="G147" s="8" t="s">
        <v>348</v>
      </c>
      <c r="H147" s="6"/>
      <c r="I147" s="19" t="str">
        <f>Tabelle224567[[#This Row],[TITEL]]</f>
        <v>SBG SüdbadenBus GmbH</v>
      </c>
      <c r="J147" s="20" t="str">
        <f t="shared" si="2"/>
        <v>Bahnhofstraße 3, 
78048 Villingen
Deutschland
nl-wt@suedbadenbus.de</v>
      </c>
      <c r="K147" s="19" t="str">
        <f>Tabelle224567[[#This Row],[TITEL]]</f>
        <v>SBG SüdbadenBus GmbH</v>
      </c>
      <c r="L147" s="19" t="str">
        <f>Tabelle224567[[#This Row],[ADRESSE]]</f>
        <v xml:space="preserve">Bahnhofstraße 3, 
78048 Villingen
Deutschland
</v>
      </c>
      <c r="M147" s="19" t="str">
        <f>CONCATENATE(Tabelle224567[[#This Row],[E-Mail]],"; ")</f>
        <v xml:space="preserve">nl-wt@suedbadenbus.de; </v>
      </c>
    </row>
    <row r="148" spans="1:13" ht="76.5" hidden="1">
      <c r="A148" s="6"/>
      <c r="B148" s="6">
        <v>6</v>
      </c>
      <c r="C148" s="6" t="s">
        <v>179</v>
      </c>
      <c r="D148" s="6"/>
      <c r="E148" s="7" t="s">
        <v>351</v>
      </c>
      <c r="F148" s="8" t="s">
        <v>877</v>
      </c>
      <c r="G148" s="8" t="s">
        <v>1228</v>
      </c>
      <c r="H148" s="6"/>
      <c r="I148" s="19" t="str">
        <f>Tabelle224567[[#This Row],[TITEL]]</f>
        <v>SBW Stadtbus Winterthur</v>
      </c>
      <c r="J148" s="20" t="str">
        <f t="shared" si="2"/>
        <v>Stadt Winterthur 
Grüzefeldstrasse 35
Postfach
8403 Winterthur
stadtbus.winterthur@win.ch</v>
      </c>
      <c r="K148" s="19" t="str">
        <f>Tabelle224567[[#This Row],[TITEL]]</f>
        <v>SBW Stadtbus Winterthur</v>
      </c>
      <c r="L148" s="19" t="str">
        <f>Tabelle224567[[#This Row],[ADRESSE]]</f>
        <v xml:space="preserve">Stadt Winterthur 
Grüzefeldstrasse 35
Postfach
8403 Winterthur
</v>
      </c>
      <c r="M148" s="19" t="str">
        <f>CONCATENATE(Tabelle224567[[#This Row],[E-Mail]],"; ")</f>
        <v xml:space="preserve">stadtbus.winterthur@win.ch; </v>
      </c>
    </row>
    <row r="149" spans="1:13" ht="51" hidden="1">
      <c r="A149" s="6"/>
      <c r="B149" s="6">
        <v>6</v>
      </c>
      <c r="C149" s="6" t="s">
        <v>179</v>
      </c>
      <c r="D149" s="6"/>
      <c r="E149" s="7" t="s">
        <v>352</v>
      </c>
      <c r="F149" s="8" t="s">
        <v>353</v>
      </c>
      <c r="G149" s="25" t="s">
        <v>354</v>
      </c>
      <c r="H149" s="6"/>
      <c r="I149" s="19" t="str">
        <f>Tabelle224567[[#This Row],[TITEL]]</f>
        <v xml:space="preserve">Schweizerische Bundesbahnen SBB AG
Kommunikation, Public Affairs und Regulation
</v>
      </c>
      <c r="J149" s="20" t="str">
        <f t="shared" si="2"/>
        <v>Hilfikerstrasse 1
3000 Bern 65
stellungnahmen@sbb.ch</v>
      </c>
      <c r="K149" s="19" t="str">
        <f>Tabelle224567[[#This Row],[TITEL]]</f>
        <v xml:space="preserve">Schweizerische Bundesbahnen SBB AG
Kommunikation, Public Affairs und Regulation
</v>
      </c>
      <c r="L149" s="19" t="str">
        <f>Tabelle224567[[#This Row],[ADRESSE]]</f>
        <v xml:space="preserve">Hilfikerstrasse 1
3000 Bern 65
</v>
      </c>
      <c r="M149" s="19" t="str">
        <f>CONCATENATE(Tabelle224567[[#This Row],[E-Mail]],"; ")</f>
        <v xml:space="preserve">stellungnahmen@sbb.ch; </v>
      </c>
    </row>
    <row r="150" spans="1:13" ht="51" hidden="1">
      <c r="A150" s="6"/>
      <c r="B150" s="6">
        <v>6</v>
      </c>
      <c r="C150" s="6" t="s">
        <v>179</v>
      </c>
      <c r="D150" s="6"/>
      <c r="E150" s="7" t="s">
        <v>355</v>
      </c>
      <c r="F150" s="8" t="s">
        <v>356</v>
      </c>
      <c r="G150" s="8" t="s">
        <v>357</v>
      </c>
      <c r="H150" s="6"/>
      <c r="I150" s="19" t="str">
        <f>Tabelle224567[[#This Row],[TITEL]]</f>
        <v>SGV Schifffahrtsgesellschaft des Vierwaldstättersees AG</v>
      </c>
      <c r="J150" s="20" t="str">
        <f t="shared" si="2"/>
        <v>Werftestrasse 5
6002 Luzern
info@lakelucerne.ch</v>
      </c>
      <c r="K150" s="19" t="str">
        <f>Tabelle224567[[#This Row],[TITEL]]</f>
        <v>SGV Schifffahrtsgesellschaft des Vierwaldstättersees AG</v>
      </c>
      <c r="L150" s="19" t="str">
        <f>Tabelle224567[[#This Row],[ADRESSE]]</f>
        <v xml:space="preserve">Werftestrasse 5
6002 Luzern
</v>
      </c>
      <c r="M150" s="19" t="str">
        <f>CONCATENATE(Tabelle224567[[#This Row],[E-Mail]],"; ")</f>
        <v xml:space="preserve">info@lakelucerne.ch; </v>
      </c>
    </row>
    <row r="151" spans="1:13" ht="63.75" hidden="1">
      <c r="A151" s="6"/>
      <c r="B151" s="6">
        <v>6</v>
      </c>
      <c r="C151" s="6" t="s">
        <v>179</v>
      </c>
      <c r="D151" s="6"/>
      <c r="E151" s="7" t="s">
        <v>358</v>
      </c>
      <c r="F151" s="8" t="s">
        <v>359</v>
      </c>
      <c r="G151" s="8" t="s">
        <v>360</v>
      </c>
      <c r="H151" s="6"/>
      <c r="I151" s="19" t="str">
        <f>Tabelle224567[[#This Row],[TITEL]]</f>
        <v xml:space="preserve">SMC 
Compagnie de Chemin de Fer et d'Autobus Sierre-Montana-Crans SA
</v>
      </c>
      <c r="J151" s="20" t="str">
        <f t="shared" si="2"/>
        <v>Av. de la Gare 28
Case postale 362
3963 Crans-Montana 1
info@cie-smc.ch</v>
      </c>
      <c r="K151" s="19" t="str">
        <f>Tabelle224567[[#This Row],[TITEL]]</f>
        <v xml:space="preserve">SMC 
Compagnie de Chemin de Fer et d'Autobus Sierre-Montana-Crans SA
</v>
      </c>
      <c r="L151" s="19" t="str">
        <f>Tabelle224567[[#This Row],[ADRESSE]]</f>
        <v xml:space="preserve">Av. de la Gare 28
Case postale 362
3963 Crans-Montana 1
</v>
      </c>
      <c r="M151" s="19" t="str">
        <f>CONCATENATE(Tabelle224567[[#This Row],[E-Mail]],"; ")</f>
        <v xml:space="preserve">info@cie-smc.ch; </v>
      </c>
    </row>
    <row r="152" spans="1:13" ht="51" hidden="1">
      <c r="A152" s="6"/>
      <c r="B152" s="6">
        <v>6</v>
      </c>
      <c r="C152" s="6" t="s">
        <v>179</v>
      </c>
      <c r="D152" s="6"/>
      <c r="E152" s="7" t="s">
        <v>361</v>
      </c>
      <c r="F152" s="8" t="s">
        <v>362</v>
      </c>
      <c r="G152" s="8" t="s">
        <v>363</v>
      </c>
      <c r="H152" s="6"/>
      <c r="I152" s="19" t="str">
        <f>Tabelle224567[[#This Row],[TITEL]]</f>
        <v xml:space="preserve">SMtS
Funiculaire Saint-Imier - Mont-Soleil SA
</v>
      </c>
      <c r="J152" s="20" t="str">
        <f t="shared" si="2"/>
        <v>Case postale 102
2610 St-Imier
info@funisolaire.ch</v>
      </c>
      <c r="K152" s="19" t="str">
        <f>Tabelle224567[[#This Row],[TITEL]]</f>
        <v xml:space="preserve">SMtS
Funiculaire Saint-Imier - Mont-Soleil SA
</v>
      </c>
      <c r="L152" s="19" t="str">
        <f>Tabelle224567[[#This Row],[ADRESSE]]</f>
        <v xml:space="preserve">Case postale 102
2610 St-Imier
</v>
      </c>
      <c r="M152" s="19" t="str">
        <f>CONCATENATE(Tabelle224567[[#This Row],[E-Mail]],"; ")</f>
        <v xml:space="preserve">info@funisolaire.ch; </v>
      </c>
    </row>
    <row r="153" spans="1:13" ht="51" hidden="1">
      <c r="A153" s="6"/>
      <c r="B153" s="6">
        <v>6</v>
      </c>
      <c r="C153" s="6" t="s">
        <v>179</v>
      </c>
      <c r="D153" s="6"/>
      <c r="E153" s="7" t="s">
        <v>364</v>
      </c>
      <c r="F153" s="8" t="s">
        <v>365</v>
      </c>
      <c r="G153" s="8" t="s">
        <v>366</v>
      </c>
      <c r="H153" s="6"/>
      <c r="I153" s="19" t="str">
        <f>Tabelle224567[[#This Row],[TITEL]]</f>
        <v xml:space="preserve">SNL
Società navigazione del Lago di Lugano
</v>
      </c>
      <c r="J153" s="20" t="str">
        <f t="shared" si="2"/>
        <v>Via Castagnola 12
6906 Lugano
info@lakelugano.ch</v>
      </c>
      <c r="K153" s="19" t="str">
        <f>Tabelle224567[[#This Row],[TITEL]]</f>
        <v xml:space="preserve">SNL
Società navigazione del Lago di Lugano
</v>
      </c>
      <c r="L153" s="19" t="str">
        <f>Tabelle224567[[#This Row],[ADRESSE]]</f>
        <v xml:space="preserve">Via Castagnola 12
6906 Lugano
</v>
      </c>
      <c r="M153" s="19" t="str">
        <f>CONCATENATE(Tabelle224567[[#This Row],[E-Mail]],"; ")</f>
        <v xml:space="preserve">info@lakelugano.ch; </v>
      </c>
    </row>
    <row r="154" spans="1:13" ht="51" hidden="1">
      <c r="A154" s="6"/>
      <c r="B154" s="6">
        <v>6</v>
      </c>
      <c r="C154" s="6" t="s">
        <v>179</v>
      </c>
      <c r="D154" s="6"/>
      <c r="E154" s="7" t="s">
        <v>367</v>
      </c>
      <c r="F154" s="8" t="s">
        <v>368</v>
      </c>
      <c r="G154" s="25" t="s">
        <v>369</v>
      </c>
      <c r="H154" s="6"/>
      <c r="I154" s="19" t="str">
        <f>Tabelle224567[[#This Row],[TITEL]]</f>
        <v>SOB Schweizerische Südostbahn AG</v>
      </c>
      <c r="J154" s="20" t="str">
        <f t="shared" si="2"/>
        <v xml:space="preserve">Bahnhofplatz 1a
9001 St. Gallen
info@sob.ch </v>
      </c>
      <c r="K154" s="19" t="str">
        <f>Tabelle224567[[#This Row],[TITEL]]</f>
        <v>SOB Schweizerische Südostbahn AG</v>
      </c>
      <c r="L154" s="19" t="str">
        <f>Tabelle224567[[#This Row],[ADRESSE]]</f>
        <v xml:space="preserve">Bahnhofplatz 1a
9001 St. Gallen
</v>
      </c>
      <c r="M154" s="19" t="str">
        <f>CONCATENATE(Tabelle224567[[#This Row],[E-Mail]],"; ")</f>
        <v xml:space="preserve">info@sob.ch ; </v>
      </c>
    </row>
    <row r="155" spans="1:13" ht="63.75" hidden="1">
      <c r="A155" s="6"/>
      <c r="B155" s="6">
        <v>6</v>
      </c>
      <c r="C155" s="6" t="s">
        <v>179</v>
      </c>
      <c r="D155" s="6"/>
      <c r="E155" s="7" t="s">
        <v>370</v>
      </c>
      <c r="F155" s="8" t="s">
        <v>1220</v>
      </c>
      <c r="G155" s="8" t="s">
        <v>1221</v>
      </c>
      <c r="H155" s="6"/>
      <c r="I155" s="19" t="str">
        <f>Tabelle224567[[#This Row],[TITEL]]</f>
        <v>SRI Luftseilbahngenossenschaft Illgau</v>
      </c>
      <c r="J155" s="20" t="str">
        <f t="shared" si="2"/>
        <v>c/o Ernst Betschart
Im Dörfli
6434 Illgau
ernst-betschart@bluewin.ch</v>
      </c>
      <c r="K155" s="19" t="str">
        <f>Tabelle224567[[#This Row],[TITEL]]</f>
        <v>SRI Luftseilbahngenossenschaft Illgau</v>
      </c>
      <c r="L155" s="19" t="str">
        <f>Tabelle224567[[#This Row],[ADRESSE]]</f>
        <v xml:space="preserve">c/o Ernst Betschart
Im Dörfli
6434 Illgau
</v>
      </c>
      <c r="M155" s="19" t="str">
        <f>CONCATENATE(Tabelle224567[[#This Row],[E-Mail]],"; ")</f>
        <v xml:space="preserve">ernst-betschart@bluewin.ch; </v>
      </c>
    </row>
    <row r="156" spans="1:13" ht="51" hidden="1">
      <c r="A156" s="6"/>
      <c r="B156" s="6">
        <v>6</v>
      </c>
      <c r="C156" s="6" t="s">
        <v>179</v>
      </c>
      <c r="D156" s="6"/>
      <c r="E156" s="7" t="s">
        <v>1198</v>
      </c>
      <c r="F156" s="8" t="s">
        <v>1219</v>
      </c>
      <c r="G156" s="8" t="s">
        <v>323</v>
      </c>
      <c r="H156" s="6"/>
      <c r="I156" s="19" t="str">
        <f>Tabelle224567[[#This Row],[TITEL]]</f>
        <v>STI Bus AG</v>
      </c>
      <c r="J156" s="20" t="str">
        <f t="shared" si="2"/>
        <v>Grabenstrasse 36
3601 Thun
info@stibus.ch</v>
      </c>
      <c r="K156" s="19" t="str">
        <f>Tabelle224567[[#This Row],[TITEL]]</f>
        <v>STI Bus AG</v>
      </c>
      <c r="L156" s="19" t="str">
        <f>Tabelle224567[[#This Row],[ADRESSE]]</f>
        <v xml:space="preserve">Grabenstrasse 36
3601 Thun
</v>
      </c>
      <c r="M156" s="19" t="str">
        <f>CONCATENATE(Tabelle224567[[#This Row],[E-Mail]],"; ")</f>
        <v xml:space="preserve">info@stibus.ch; </v>
      </c>
    </row>
    <row r="157" spans="1:13" ht="51" hidden="1">
      <c r="A157" s="6"/>
      <c r="B157" s="6">
        <v>6</v>
      </c>
      <c r="C157" s="6" t="s">
        <v>179</v>
      </c>
      <c r="D157" s="6"/>
      <c r="E157" s="7" t="s">
        <v>878</v>
      </c>
      <c r="F157" s="8" t="s">
        <v>371</v>
      </c>
      <c r="G157" s="8" t="s">
        <v>372</v>
      </c>
      <c r="H157" s="6"/>
      <c r="I157" s="19" t="str">
        <f>Tabelle224567[[#This Row],[TITEL]]</f>
        <v>StSS Standseilbahn Schwyz - Stoos AG</v>
      </c>
      <c r="J157" s="20" t="str">
        <f t="shared" si="2"/>
        <v>Stoosplatz 1
6433 Stoos
info@stoos.ch</v>
      </c>
      <c r="K157" s="19" t="str">
        <f>Tabelle224567[[#This Row],[TITEL]]</f>
        <v>StSS Standseilbahn Schwyz - Stoos AG</v>
      </c>
      <c r="L157" s="19" t="str">
        <f>Tabelle224567[[#This Row],[ADRESSE]]</f>
        <v xml:space="preserve">Stoosplatz 1
6433 Stoos
</v>
      </c>
      <c r="M157" s="19" t="str">
        <f>CONCATENATE(Tabelle224567[[#This Row],[E-Mail]],"; ")</f>
        <v xml:space="preserve">info@stoos.ch; </v>
      </c>
    </row>
    <row r="158" spans="1:13" ht="63.75" hidden="1">
      <c r="A158" s="6"/>
      <c r="B158" s="6">
        <v>6</v>
      </c>
      <c r="C158" s="6" t="s">
        <v>179</v>
      </c>
      <c r="D158" s="6"/>
      <c r="E158" s="7" t="s">
        <v>1195</v>
      </c>
      <c r="F158" s="6" t="s">
        <v>1196</v>
      </c>
      <c r="G158" s="8" t="s">
        <v>1197</v>
      </c>
      <c r="H158" s="6"/>
      <c r="I158" s="19" t="str">
        <f>Tabelle224567[[#This Row],[TITEL]]</f>
        <v>Sursee-Triengen-Bahn AG</v>
      </c>
      <c r="J158" s="20" t="str">
        <f t="shared" si="2"/>
        <v>Bahnhofstrasse 9
6234 Triengen
info@sursee-triengen-bahn.ch</v>
      </c>
      <c r="K158" s="19" t="str">
        <f>Tabelle224567[[#This Row],[TITEL]]</f>
        <v>Sursee-Triengen-Bahn AG</v>
      </c>
      <c r="L158" s="19" t="str">
        <f>Tabelle224567[[#This Row],[ADRESSE]]</f>
        <v xml:space="preserve">Bahnhofstrasse 9
6234 Triengen
</v>
      </c>
      <c r="M158" s="19" t="str">
        <f>CONCATENATE(Tabelle224567[[#This Row],[E-Mail]],"; ")</f>
        <v xml:space="preserve">info@sursee-triengen-bahn.ch; </v>
      </c>
    </row>
    <row r="159" spans="1:13" ht="63.75" hidden="1">
      <c r="A159" s="6"/>
      <c r="B159" s="6">
        <v>6</v>
      </c>
      <c r="C159" s="6" t="s">
        <v>179</v>
      </c>
      <c r="D159" s="6"/>
      <c r="E159" s="7" t="s">
        <v>373</v>
      </c>
      <c r="F159" s="8" t="s">
        <v>374</v>
      </c>
      <c r="G159" s="8" t="s">
        <v>1229</v>
      </c>
      <c r="H159" s="6"/>
      <c r="I159" s="19" t="str">
        <f>Tabelle224567[[#This Row],[TITEL]]</f>
        <v>SVB Städtische Verkehrsbetriebe Bern (bernmobil)</v>
      </c>
      <c r="J159" s="20" t="str">
        <f t="shared" si="2"/>
        <v>Eigerplatz 3
3000 Bern 14
kommunikation@bernmobil.ch</v>
      </c>
      <c r="K159" s="19" t="str">
        <f>Tabelle224567[[#This Row],[TITEL]]</f>
        <v>SVB Städtische Verkehrsbetriebe Bern (bernmobil)</v>
      </c>
      <c r="L159" s="19" t="str">
        <f>Tabelle224567[[#This Row],[ADRESSE]]</f>
        <v xml:space="preserve">Eigerplatz 3
3000 Bern 14
</v>
      </c>
      <c r="M159" s="19" t="str">
        <f>CONCATENATE(Tabelle224567[[#This Row],[E-Mail]],"; ")</f>
        <v xml:space="preserve">kommunikation@bernmobil.ch; </v>
      </c>
    </row>
    <row r="160" spans="1:13" ht="51" hidden="1">
      <c r="A160" s="6"/>
      <c r="B160" s="6">
        <v>6</v>
      </c>
      <c r="C160" s="6" t="s">
        <v>179</v>
      </c>
      <c r="D160" s="6"/>
      <c r="E160" s="7" t="s">
        <v>375</v>
      </c>
      <c r="F160" s="8" t="s">
        <v>376</v>
      </c>
      <c r="G160" s="8" t="s">
        <v>377</v>
      </c>
      <c r="H160" s="6"/>
      <c r="I160" s="19" t="str">
        <f>Tabelle224567[[#This Row],[TITEL]]</f>
        <v>SZU Sihltal Zürich Uetliberg Bahn AG</v>
      </c>
      <c r="J160" s="20" t="str">
        <f t="shared" si="2"/>
        <v>Wolframplatz 21
8045 Zürich
info@szu.ch</v>
      </c>
      <c r="K160" s="19" t="str">
        <f>Tabelle224567[[#This Row],[TITEL]]</f>
        <v>SZU Sihltal Zürich Uetliberg Bahn AG</v>
      </c>
      <c r="L160" s="19" t="str">
        <f>Tabelle224567[[#This Row],[ADRESSE]]</f>
        <v xml:space="preserve">Wolframplatz 21
8045 Zürich
</v>
      </c>
      <c r="M160" s="19" t="str">
        <f>CONCATENATE(Tabelle224567[[#This Row],[E-Mail]],"; ")</f>
        <v xml:space="preserve">info@szu.ch; </v>
      </c>
    </row>
    <row r="161" spans="1:13" ht="51" hidden="1">
      <c r="A161" s="6"/>
      <c r="B161" s="6">
        <v>6</v>
      </c>
      <c r="C161" s="6" t="s">
        <v>179</v>
      </c>
      <c r="D161" s="6"/>
      <c r="E161" s="7" t="s">
        <v>378</v>
      </c>
      <c r="F161" s="7" t="s">
        <v>379</v>
      </c>
      <c r="G161" s="8" t="s">
        <v>879</v>
      </c>
      <c r="H161" s="6"/>
      <c r="I161" s="19" t="str">
        <f>Tabelle224567[[#This Row],[TITEL]]</f>
        <v xml:space="preserve">TDCA Téléphérique Dorénaz - Champex d'Alesse
Commune de Dorénaz
</v>
      </c>
      <c r="J161" s="20" t="str">
        <f t="shared" si="2"/>
        <v>Administration communale
1905 Dorénaz
commune@dorenaz.ch</v>
      </c>
      <c r="K161" s="19" t="str">
        <f>Tabelle224567[[#This Row],[TITEL]]</f>
        <v xml:space="preserve">TDCA Téléphérique Dorénaz - Champex d'Alesse
Commune de Dorénaz
</v>
      </c>
      <c r="L161" s="19" t="str">
        <f>Tabelle224567[[#This Row],[ADRESSE]]</f>
        <v xml:space="preserve">Administration communale
1905 Dorénaz
</v>
      </c>
      <c r="M161" s="19" t="str">
        <f>CONCATENATE(Tabelle224567[[#This Row],[E-Mail]],"; ")</f>
        <v xml:space="preserve">commune@dorenaz.ch; </v>
      </c>
    </row>
    <row r="162" spans="1:13" ht="51" hidden="1">
      <c r="A162" s="6"/>
      <c r="B162" s="6">
        <v>6</v>
      </c>
      <c r="C162" s="6" t="s">
        <v>179</v>
      </c>
      <c r="D162" s="6"/>
      <c r="E162" s="7" t="s">
        <v>380</v>
      </c>
      <c r="F162" s="8" t="s">
        <v>381</v>
      </c>
      <c r="G162" s="8" t="s">
        <v>382</v>
      </c>
      <c r="H162" s="6"/>
      <c r="I162" s="19" t="str">
        <f>Tabelle224567[[#This Row],[TITEL]]</f>
        <v>Thurbo AG</v>
      </c>
      <c r="J162" s="20" t="str">
        <f t="shared" si="2"/>
        <v xml:space="preserve">Bahnhofstrasse 31
8280  Kreuzlingen
hallo@thurbo.ch </v>
      </c>
      <c r="K162" s="19" t="str">
        <f>Tabelle224567[[#This Row],[TITEL]]</f>
        <v>Thurbo AG</v>
      </c>
      <c r="L162" s="19" t="str">
        <f>Tabelle224567[[#This Row],[ADRESSE]]</f>
        <v xml:space="preserve">Bahnhofstrasse 31
8280  Kreuzlingen
</v>
      </c>
      <c r="M162" s="19" t="str">
        <f>CONCATENATE(Tabelle224567[[#This Row],[E-Mail]],"; ")</f>
        <v xml:space="preserve">hallo@thurbo.ch ; </v>
      </c>
    </row>
    <row r="163" spans="1:13" ht="63.75" hidden="1">
      <c r="A163" s="6"/>
      <c r="B163" s="6">
        <v>6</v>
      </c>
      <c r="C163" s="6" t="s">
        <v>179</v>
      </c>
      <c r="D163" s="6"/>
      <c r="E163" s="7" t="s">
        <v>383</v>
      </c>
      <c r="F163" s="8" t="s">
        <v>384</v>
      </c>
      <c r="G163" s="26" t="s">
        <v>385</v>
      </c>
      <c r="H163" s="6"/>
      <c r="I163" s="19" t="str">
        <f>Tabelle224567[[#This Row],[TITEL]]</f>
        <v>TL Transports publics de la Région Lausannoise sa</v>
      </c>
      <c r="J163" s="20" t="str">
        <f t="shared" si="2"/>
        <v>Chemin du Closel 15
Case postale
1020 Renens 1
secrdir@t-l.ch</v>
      </c>
      <c r="K163" s="19" t="str">
        <f>Tabelle224567[[#This Row],[TITEL]]</f>
        <v>TL Transports publics de la Région Lausannoise sa</v>
      </c>
      <c r="L163" s="19" t="str">
        <f>Tabelle224567[[#This Row],[ADRESSE]]</f>
        <v xml:space="preserve">Chemin du Closel 15
Case postale
1020 Renens 1
</v>
      </c>
      <c r="M163" s="19" t="str">
        <f>CONCATENATE(Tabelle224567[[#This Row],[E-Mail]],"; ")</f>
        <v xml:space="preserve">secrdir@t-l.ch; </v>
      </c>
    </row>
    <row r="164" spans="1:13" ht="51" hidden="1">
      <c r="A164" s="6"/>
      <c r="B164" s="6">
        <v>6</v>
      </c>
      <c r="C164" s="6" t="s">
        <v>179</v>
      </c>
      <c r="D164" s="6"/>
      <c r="E164" s="7" t="s">
        <v>386</v>
      </c>
      <c r="F164" s="8" t="s">
        <v>1283</v>
      </c>
      <c r="G164" s="25" t="s">
        <v>387</v>
      </c>
      <c r="H164" s="6"/>
      <c r="I164" s="19" t="str">
        <f>Tabelle224567[[#This Row],[TITEL]]</f>
        <v>TMR Transports de Martigny et Régions SA</v>
      </c>
      <c r="J164" s="20" t="str">
        <f t="shared" si="2"/>
        <v>Avenue de la Gare 66
1920 Martigny 
info@tmrsa.ch</v>
      </c>
      <c r="K164" s="19" t="str">
        <f>Tabelle224567[[#This Row],[TITEL]]</f>
        <v>TMR Transports de Martigny et Régions SA</v>
      </c>
      <c r="L164" s="19" t="str">
        <f>Tabelle224567[[#This Row],[ADRESSE]]</f>
        <v xml:space="preserve">Avenue de la Gare 66
1920 Martigny 
</v>
      </c>
      <c r="M164" s="19" t="str">
        <f>CONCATENATE(Tabelle224567[[#This Row],[E-Mail]],"; ")</f>
        <v xml:space="preserve">info@tmrsa.ch; </v>
      </c>
    </row>
    <row r="165" spans="1:13" ht="63.75" hidden="1">
      <c r="A165" s="6"/>
      <c r="B165" s="6">
        <v>6</v>
      </c>
      <c r="C165" s="6" t="s">
        <v>179</v>
      </c>
      <c r="D165" s="6"/>
      <c r="E165" s="7" t="s">
        <v>388</v>
      </c>
      <c r="F165" s="8" t="s">
        <v>1342</v>
      </c>
      <c r="G165" s="25" t="s">
        <v>389</v>
      </c>
      <c r="H165" s="6"/>
      <c r="I165" s="19" t="str">
        <f>Tabelle224567[[#This Row],[TITEL]]</f>
        <v>TPC Transports Publics du Chablais SA</v>
      </c>
      <c r="J165" s="20" t="str">
        <f t="shared" si="2"/>
        <v>Place de la Gare 5
Case postale 85
1860 Aigle
info@tpc.ch</v>
      </c>
      <c r="K165" s="19" t="str">
        <f>Tabelle224567[[#This Row],[TITEL]]</f>
        <v>TPC Transports Publics du Chablais SA</v>
      </c>
      <c r="L165" s="19" t="str">
        <f>Tabelle224567[[#This Row],[ADRESSE]]</f>
        <v xml:space="preserve">Place de la Gare 5
Case postale 85
1860 Aigle
</v>
      </c>
      <c r="M165" s="19" t="str">
        <f>CONCATENATE(Tabelle224567[[#This Row],[E-Mail]],"; ")</f>
        <v xml:space="preserve">info@tpc.ch; </v>
      </c>
    </row>
    <row r="166" spans="1:13" ht="51" hidden="1">
      <c r="A166" s="6"/>
      <c r="B166" s="6">
        <v>6</v>
      </c>
      <c r="C166" s="6" t="s">
        <v>179</v>
      </c>
      <c r="D166" s="6"/>
      <c r="E166" s="7" t="s">
        <v>390</v>
      </c>
      <c r="F166" s="8" t="s">
        <v>1284</v>
      </c>
      <c r="G166" s="25" t="s">
        <v>391</v>
      </c>
      <c r="H166" s="6"/>
      <c r="I166" s="19" t="str">
        <f>Tabelle224567[[#This Row],[TITEL]]</f>
        <v>TPF Transports publics fribourgeois Trafic</v>
      </c>
      <c r="J166" s="20" t="str">
        <f t="shared" si="2"/>
        <v>Route du Vieux-Canal 6
1762 Givisiez
tpf@tpf.ch</v>
      </c>
      <c r="K166" s="19" t="str">
        <f>Tabelle224567[[#This Row],[TITEL]]</f>
        <v>TPF Transports publics fribourgeois Trafic</v>
      </c>
      <c r="L166" s="19" t="str">
        <f>Tabelle224567[[#This Row],[ADRESSE]]</f>
        <v xml:space="preserve">Route du Vieux-Canal 6
1762 Givisiez
</v>
      </c>
      <c r="M166" s="19" t="str">
        <f>CONCATENATE(Tabelle224567[[#This Row],[E-Mail]],"; ")</f>
        <v xml:space="preserve">tpf@tpf.ch; </v>
      </c>
    </row>
    <row r="167" spans="1:13" ht="51" hidden="1">
      <c r="A167" s="6"/>
      <c r="B167" s="6">
        <v>6</v>
      </c>
      <c r="C167" s="6" t="s">
        <v>179</v>
      </c>
      <c r="D167" s="6"/>
      <c r="E167" s="7" t="s">
        <v>392</v>
      </c>
      <c r="F167" s="8" t="s">
        <v>393</v>
      </c>
      <c r="G167" s="15" t="s">
        <v>880</v>
      </c>
      <c r="H167" s="6"/>
      <c r="I167" s="19" t="str">
        <f>Tabelle224567[[#This Row],[TITEL]]</f>
        <v>TPG Transports publics genevois (TPG)</v>
      </c>
      <c r="J167" s="20" t="str">
        <f t="shared" si="2"/>
        <v>Route de la Chapelle 1
1212 Grand-Lancy 1 GE
veillejuridique@tpg.ch</v>
      </c>
      <c r="K167" s="19" t="str">
        <f>Tabelle224567[[#This Row],[TITEL]]</f>
        <v>TPG Transports publics genevois (TPG)</v>
      </c>
      <c r="L167" s="19" t="str">
        <f>Tabelle224567[[#This Row],[ADRESSE]]</f>
        <v xml:space="preserve">Route de la Chapelle 1
1212 Grand-Lancy 1 GE
</v>
      </c>
      <c r="M167" s="19" t="str">
        <f>CONCATENATE(Tabelle224567[[#This Row],[E-Mail]],"; ")</f>
        <v xml:space="preserve">veillejuridique@tpg.ch; </v>
      </c>
    </row>
    <row r="168" spans="1:13" ht="51" hidden="1">
      <c r="A168" s="6"/>
      <c r="B168" s="6">
        <v>6</v>
      </c>
      <c r="C168" s="6" t="s">
        <v>179</v>
      </c>
      <c r="D168" s="6"/>
      <c r="E168" s="7" t="s">
        <v>394</v>
      </c>
      <c r="F168" s="8" t="s">
        <v>395</v>
      </c>
      <c r="G168" s="26" t="s">
        <v>396</v>
      </c>
      <c r="H168" s="6"/>
      <c r="I168" s="19" t="str">
        <f>Tabelle224567[[#This Row],[TITEL]]</f>
        <v>TPN Transports publics de la Région Nyonnaise SA</v>
      </c>
      <c r="J168" s="20" t="str">
        <f t="shared" si="2"/>
        <v>Rue de la Gare 45
1260 Nyon 
info@tprnov.ch</v>
      </c>
      <c r="K168" s="19" t="str">
        <f>Tabelle224567[[#This Row],[TITEL]]</f>
        <v>TPN Transports publics de la Région Nyonnaise SA</v>
      </c>
      <c r="L168" s="19" t="str">
        <f>Tabelle224567[[#This Row],[ADRESSE]]</f>
        <v xml:space="preserve">Rue de la Gare 45
1260 Nyon 
</v>
      </c>
      <c r="M168" s="19" t="str">
        <f>CONCATENATE(Tabelle224567[[#This Row],[E-Mail]],"; ")</f>
        <v xml:space="preserve">info@tprnov.ch; </v>
      </c>
    </row>
    <row r="169" spans="1:13" ht="38.25" hidden="1">
      <c r="A169" s="6"/>
      <c r="B169" s="6">
        <v>6</v>
      </c>
      <c r="C169" s="7" t="s">
        <v>179</v>
      </c>
      <c r="D169" s="7"/>
      <c r="E169" s="7" t="s">
        <v>1295</v>
      </c>
      <c r="F169" s="7" t="s">
        <v>1293</v>
      </c>
      <c r="G169" s="13" t="s">
        <v>1294</v>
      </c>
      <c r="H169" s="6"/>
      <c r="I169" s="19" t="str">
        <f>Tabelle224567[[#This Row],[TITEL]]</f>
        <v xml:space="preserve">Trasporti Pubblici Luganesi SA (TPL)
</v>
      </c>
      <c r="J169" s="20" t="str">
        <f t="shared" si="2"/>
        <v xml:space="preserve">Via Giovanni Maraini 46
6963 Pregassona 
rferroni@tplsa.ch </v>
      </c>
      <c r="K169" s="19" t="str">
        <f>Tabelle224567[[#This Row],[TITEL]]</f>
        <v xml:space="preserve">Trasporti Pubblici Luganesi SA (TPL)
</v>
      </c>
      <c r="L169" s="19" t="str">
        <f>Tabelle224567[[#This Row],[ADRESSE]]</f>
        <v>Via Giovanni Maraini 46
6963 Pregassona</v>
      </c>
      <c r="M169" s="19" t="str">
        <f>CONCATENATE(Tabelle224567[[#This Row],[E-Mail]],"; ")</f>
        <v xml:space="preserve">rferroni@tplsa.ch ; </v>
      </c>
    </row>
    <row r="170" spans="1:13" ht="51" hidden="1">
      <c r="A170" s="6"/>
      <c r="B170" s="6">
        <v>6</v>
      </c>
      <c r="C170" s="6" t="s">
        <v>179</v>
      </c>
      <c r="D170" s="6"/>
      <c r="E170" s="7" t="s">
        <v>397</v>
      </c>
      <c r="F170" s="7" t="s">
        <v>398</v>
      </c>
      <c r="G170" s="25" t="s">
        <v>399</v>
      </c>
      <c r="H170" s="6"/>
      <c r="I170" s="19" t="str">
        <f>Tabelle224567[[#This Row],[TITEL]]</f>
        <v xml:space="preserve">TRAVYS
Transports Vallée-de-Joux - Yverdon-les-Bains - Sainte-Croix S.A.
</v>
      </c>
      <c r="J170" s="20" t="str">
        <f t="shared" si="2"/>
        <v>Quai de la Thièle 32
1401 Yverdon-les-Bains
info@travys.ch</v>
      </c>
      <c r="K170" s="19" t="str">
        <f>Tabelle224567[[#This Row],[TITEL]]</f>
        <v xml:space="preserve">TRAVYS
Transports Vallée-de-Joux - Yverdon-les-Bains - Sainte-Croix S.A.
</v>
      </c>
      <c r="L170" s="19" t="str">
        <f>Tabelle224567[[#This Row],[ADRESSE]]</f>
        <v xml:space="preserve">Quai de la Thièle 32
1401 Yverdon-les-Bains
</v>
      </c>
      <c r="M170" s="19" t="str">
        <f>CONCATENATE(Tabelle224567[[#This Row],[E-Mail]],"; ")</f>
        <v xml:space="preserve">info@travys.ch; </v>
      </c>
    </row>
    <row r="171" spans="1:13" ht="76.5" hidden="1">
      <c r="A171" s="6"/>
      <c r="B171" s="6">
        <v>6</v>
      </c>
      <c r="C171" s="6" t="s">
        <v>179</v>
      </c>
      <c r="D171" s="6"/>
      <c r="E171" s="7" t="s">
        <v>400</v>
      </c>
      <c r="F171" s="8" t="s">
        <v>401</v>
      </c>
      <c r="G171" s="8" t="s">
        <v>402</v>
      </c>
      <c r="H171" s="6"/>
      <c r="I171" s="19" t="str">
        <f>Tabelle224567[[#This Row],[TITEL]]</f>
        <v xml:space="preserve">TRI Téléphérique Riddes-Isérables
Commune Isérables
</v>
      </c>
      <c r="J171" s="20" t="str">
        <f t="shared" si="2"/>
        <v>Administration communale
Place de la Maison de commune 1
1914 Isérables
info@iserables.ch</v>
      </c>
      <c r="K171" s="19" t="str">
        <f>Tabelle224567[[#This Row],[TITEL]]</f>
        <v xml:space="preserve">TRI Téléphérique Riddes-Isérables
Commune Isérables
</v>
      </c>
      <c r="L171" s="19" t="str">
        <f>Tabelle224567[[#This Row],[ADRESSE]]</f>
        <v xml:space="preserve">Administration communale
Place de la Maison de commune 1
1914 Isérables
</v>
      </c>
      <c r="M171" s="19" t="str">
        <f>CONCATENATE(Tabelle224567[[#This Row],[E-Mail]],"; ")</f>
        <v xml:space="preserve">info@iserables.ch; </v>
      </c>
    </row>
    <row r="172" spans="1:13" ht="51" hidden="1">
      <c r="A172" s="6"/>
      <c r="B172" s="6">
        <v>6</v>
      </c>
      <c r="C172" s="6" t="s">
        <v>179</v>
      </c>
      <c r="D172" s="6"/>
      <c r="E172" s="7" t="s">
        <v>403</v>
      </c>
      <c r="F172" s="8" t="s">
        <v>404</v>
      </c>
      <c r="G172" s="25" t="s">
        <v>405</v>
      </c>
      <c r="H172" s="6"/>
      <c r="I172" s="19" t="str">
        <f>Tabelle224567[[#This Row],[TITEL]]</f>
        <v>TRN Transports Publics Neuchâtelois SA (transN)</v>
      </c>
      <c r="J172" s="20" t="str">
        <f t="shared" si="2"/>
        <v>Allée des Défricheurs 3
2300 La Chaux-de-Fonds
info@transn.ch</v>
      </c>
      <c r="K172" s="19" t="str">
        <f>Tabelle224567[[#This Row],[TITEL]]</f>
        <v>TRN Transports Publics Neuchâtelois SA (transN)</v>
      </c>
      <c r="L172" s="19" t="str">
        <f>Tabelle224567[[#This Row],[ADRESSE]]</f>
        <v xml:space="preserve">Allée des Défricheurs 3
2300 La Chaux-de-Fonds
</v>
      </c>
      <c r="M172" s="19" t="str">
        <f>CONCATENATE(Tabelle224567[[#This Row],[E-Mail]],"; ")</f>
        <v xml:space="preserve">info@transn.ch; </v>
      </c>
    </row>
    <row r="173" spans="1:13" ht="51" hidden="1">
      <c r="A173" s="6"/>
      <c r="B173" s="6">
        <v>6</v>
      </c>
      <c r="C173" s="6" t="s">
        <v>179</v>
      </c>
      <c r="D173" s="6"/>
      <c r="E173" s="7" t="s">
        <v>406</v>
      </c>
      <c r="F173" s="8" t="s">
        <v>407</v>
      </c>
      <c r="G173" s="8" t="s">
        <v>408</v>
      </c>
      <c r="H173" s="6"/>
      <c r="I173" s="19" t="str">
        <f>Tabelle224567[[#This Row],[TITEL]]</f>
        <v>TSB Treib-Seelisberg-Bahn AG</v>
      </c>
      <c r="J173" s="20" t="str">
        <f t="shared" si="2"/>
        <v>Bahnhofplatz 1
6377 Seelisberg
info@seelisberg.com</v>
      </c>
      <c r="K173" s="19" t="str">
        <f>Tabelle224567[[#This Row],[TITEL]]</f>
        <v>TSB Treib-Seelisberg-Bahn AG</v>
      </c>
      <c r="L173" s="19" t="str">
        <f>Tabelle224567[[#This Row],[ADRESSE]]</f>
        <v xml:space="preserve">Bahnhofplatz 1
6377 Seelisberg
</v>
      </c>
      <c r="M173" s="19" t="str">
        <f>CONCATENATE(Tabelle224567[[#This Row],[E-Mail]],"; ")</f>
        <v xml:space="preserve">info@seelisberg.com; </v>
      </c>
    </row>
    <row r="174" spans="1:13" ht="51" hidden="1">
      <c r="A174" s="6"/>
      <c r="B174" s="6">
        <v>6</v>
      </c>
      <c r="C174" s="6" t="s">
        <v>179</v>
      </c>
      <c r="D174" s="6"/>
      <c r="E174" s="7" t="s">
        <v>409</v>
      </c>
      <c r="F174" s="8" t="s">
        <v>410</v>
      </c>
      <c r="G174" s="8" t="s">
        <v>411</v>
      </c>
      <c r="H174" s="6"/>
      <c r="I174" s="19" t="str">
        <f>Tabelle224567[[#This Row],[TITEL]]</f>
        <v>TSD Theytaz Excursions SA</v>
      </c>
      <c r="J174" s="20" t="str">
        <f t="shared" si="2"/>
        <v>Avenue des Mayennets 7
1950 Sion
info@theytaz-excursions.ch</v>
      </c>
      <c r="K174" s="19" t="str">
        <f>Tabelle224567[[#This Row],[TITEL]]</f>
        <v>TSD Theytaz Excursions SA</v>
      </c>
      <c r="L174" s="19" t="str">
        <f>Tabelle224567[[#This Row],[ADRESSE]]</f>
        <v xml:space="preserve">Avenue des Mayennets 7
1950 Sion
</v>
      </c>
      <c r="M174" s="19" t="str">
        <f>CONCATENATE(Tabelle224567[[#This Row],[E-Mail]],"; ")</f>
        <v xml:space="preserve">info@theytaz-excursions.ch; </v>
      </c>
    </row>
    <row r="175" spans="1:13" ht="63.75" hidden="1">
      <c r="A175" s="6"/>
      <c r="B175" s="6">
        <v>6</v>
      </c>
      <c r="C175" s="6" t="s">
        <v>179</v>
      </c>
      <c r="D175" s="6"/>
      <c r="E175" s="7" t="s">
        <v>412</v>
      </c>
      <c r="F175" s="8" t="s">
        <v>413</v>
      </c>
      <c r="G175" s="8" t="s">
        <v>1351</v>
      </c>
      <c r="H175" s="6"/>
      <c r="I175" s="19" t="str">
        <f>Tabelle224567[[#This Row],[TITEL]]</f>
        <v>VB Verkehrsbetriebe Biel</v>
      </c>
      <c r="J175" s="20" t="str">
        <f t="shared" si="2"/>
        <v>Bözingenstrasse 78
Postfach 4025
2500 Biel/Bienne 4
finances@vb-tpb.ch</v>
      </c>
      <c r="K175" s="19" t="str">
        <f>Tabelle224567[[#This Row],[TITEL]]</f>
        <v>VB Verkehrsbetriebe Biel</v>
      </c>
      <c r="L175" s="19" t="str">
        <f>Tabelle224567[[#This Row],[ADRESSE]]</f>
        <v xml:space="preserve">Bözingenstrasse 78
Postfach 4025
2500 Biel/Bienne 4
</v>
      </c>
      <c r="M175" s="19" t="str">
        <f>CONCATENATE(Tabelle224567[[#This Row],[E-Mail]],"; ")</f>
        <v xml:space="preserve">finances@vb-tpb.ch; </v>
      </c>
    </row>
    <row r="176" spans="1:13" ht="51" hidden="1">
      <c r="A176" s="6"/>
      <c r="B176" s="6">
        <v>6</v>
      </c>
      <c r="C176" s="6" t="s">
        <v>179</v>
      </c>
      <c r="D176" s="6"/>
      <c r="E176" s="7" t="s">
        <v>414</v>
      </c>
      <c r="F176" s="8" t="s">
        <v>415</v>
      </c>
      <c r="G176" s="8" t="s">
        <v>416</v>
      </c>
      <c r="H176" s="6"/>
      <c r="I176" s="19" t="str">
        <f>Tabelle224567[[#This Row],[TITEL]]</f>
        <v>VBD Verkehrsbetrieb der Landschaft Davos</v>
      </c>
      <c r="J176" s="20" t="str">
        <f t="shared" si="2"/>
        <v>Dorfstrasse 18
7260 Davos Dorf
vbd@davos.gr.ch</v>
      </c>
      <c r="K176" s="19" t="str">
        <f>Tabelle224567[[#This Row],[TITEL]]</f>
        <v>VBD Verkehrsbetrieb der Landschaft Davos</v>
      </c>
      <c r="L176" s="19" t="str">
        <f>Tabelle224567[[#This Row],[ADRESSE]]</f>
        <v xml:space="preserve">Dorfstrasse 18
7260 Davos Dorf
</v>
      </c>
      <c r="M176" s="19" t="str">
        <f>CONCATENATE(Tabelle224567[[#This Row],[E-Mail]],"; ")</f>
        <v xml:space="preserve">vbd@davos.gr.ch; </v>
      </c>
    </row>
    <row r="177" spans="1:13" ht="63.75" hidden="1">
      <c r="A177" s="6"/>
      <c r="B177" s="6">
        <v>6</v>
      </c>
      <c r="C177" s="6" t="s">
        <v>179</v>
      </c>
      <c r="D177" s="6"/>
      <c r="E177" s="7" t="s">
        <v>417</v>
      </c>
      <c r="F177" s="8" t="s">
        <v>418</v>
      </c>
      <c r="G177" s="8" t="s">
        <v>419</v>
      </c>
      <c r="H177" s="6"/>
      <c r="I177" s="19" t="str">
        <f>Tabelle224567[[#This Row],[TITEL]]</f>
        <v>VBG Verkehrsbetriebe Glattal AG</v>
      </c>
      <c r="J177" s="20" t="str">
        <f t="shared" si="2"/>
        <v>Sägereistrasse 24
Postfach
8152 Glattbrugg
info@vbg.ch</v>
      </c>
      <c r="K177" s="19" t="str">
        <f>Tabelle224567[[#This Row],[TITEL]]</f>
        <v>VBG Verkehrsbetriebe Glattal AG</v>
      </c>
      <c r="L177" s="19" t="str">
        <f>Tabelle224567[[#This Row],[ADRESSE]]</f>
        <v xml:space="preserve">Sägereistrasse 24
Postfach
8152 Glattbrugg
</v>
      </c>
      <c r="M177" s="19" t="str">
        <f>CONCATENATE(Tabelle224567[[#This Row],[E-Mail]],"; ")</f>
        <v xml:space="preserve">info@vbg.ch; </v>
      </c>
    </row>
    <row r="178" spans="1:13" ht="51" hidden="1">
      <c r="A178" s="6"/>
      <c r="B178" s="6">
        <v>6</v>
      </c>
      <c r="C178" s="6" t="s">
        <v>179</v>
      </c>
      <c r="D178" s="6"/>
      <c r="E178" s="7" t="s">
        <v>1245</v>
      </c>
      <c r="F178" s="8" t="s">
        <v>1246</v>
      </c>
      <c r="G178" s="8" t="s">
        <v>420</v>
      </c>
      <c r="H178" s="6"/>
      <c r="I178" s="19" t="str">
        <f>Tabelle224567[[#This Row],[TITEL]]</f>
        <v>Verkehrsbetriebe Luzern AG</v>
      </c>
      <c r="J178" s="20" t="str">
        <f t="shared" si="2"/>
        <v>Tribschenstrasse 65
6005 Luzern
mail@vbl.ch</v>
      </c>
      <c r="K178" s="19" t="str">
        <f>Tabelle224567[[#This Row],[TITEL]]</f>
        <v>Verkehrsbetriebe Luzern AG</v>
      </c>
      <c r="L178" s="19" t="str">
        <f>Tabelle224567[[#This Row],[ADRESSE]]</f>
        <v xml:space="preserve">Tribschenstrasse 65
6005 Luzern
</v>
      </c>
      <c r="M178" s="19" t="str">
        <f>CONCATENATE(Tabelle224567[[#This Row],[E-Mail]],"; ")</f>
        <v xml:space="preserve">mail@vbl.ch; </v>
      </c>
    </row>
    <row r="179" spans="1:13" ht="76.5" hidden="1">
      <c r="A179" s="6"/>
      <c r="B179" s="6">
        <v>6</v>
      </c>
      <c r="C179" s="6" t="s">
        <v>179</v>
      </c>
      <c r="D179" s="6"/>
      <c r="E179" s="7" t="s">
        <v>421</v>
      </c>
      <c r="F179" s="8" t="s">
        <v>422</v>
      </c>
      <c r="G179" s="8" t="s">
        <v>423</v>
      </c>
      <c r="H179" s="6"/>
      <c r="I179" s="19" t="str">
        <f>Tabelle224567[[#This Row],[TITEL]]</f>
        <v>VBSG Verkehrsbetriebe St. Gallen</v>
      </c>
      <c r="J179" s="20" t="str">
        <f t="shared" si="2"/>
        <v>Stadt St. Gallen
Steinachstrasse 42
Postfach 2241
9001 St. Gallen
vbsg@stadt.sg.ch</v>
      </c>
      <c r="K179" s="19" t="str">
        <f>Tabelle224567[[#This Row],[TITEL]]</f>
        <v>VBSG Verkehrsbetriebe St. Gallen</v>
      </c>
      <c r="L179" s="19" t="str">
        <f>Tabelle224567[[#This Row],[ADRESSE]]</f>
        <v xml:space="preserve">Stadt St. Gallen
Steinachstrasse 42
Postfach 2241
9001 St. Gallen
</v>
      </c>
      <c r="M179" s="19" t="str">
        <f>CONCATENATE(Tabelle224567[[#This Row],[E-Mail]],"; ")</f>
        <v xml:space="preserve">vbsg@stadt.sg.ch; </v>
      </c>
    </row>
    <row r="180" spans="1:13" ht="51" hidden="1">
      <c r="A180" s="6"/>
      <c r="B180" s="6">
        <v>6</v>
      </c>
      <c r="C180" s="6" t="s">
        <v>179</v>
      </c>
      <c r="D180" s="6"/>
      <c r="E180" s="7" t="s">
        <v>1202</v>
      </c>
      <c r="F180" s="8" t="s">
        <v>345</v>
      </c>
      <c r="G180" s="8" t="s">
        <v>1218</v>
      </c>
      <c r="H180" s="6"/>
      <c r="I180" s="19" t="str">
        <f>Tabelle224567[[#This Row],[TITEL]]</f>
        <v>VBSH Verkehrsbetriebe Schaffhausen Regionalverkehr</v>
      </c>
      <c r="J180" s="20" t="str">
        <f t="shared" si="2"/>
        <v>Ebnatstrasse 145
8207 Schaffhausen
direktion@vbsh.ch</v>
      </c>
      <c r="K180" s="19" t="str">
        <f>Tabelle224567[[#This Row],[TITEL]]</f>
        <v>VBSH Verkehrsbetriebe Schaffhausen Regionalverkehr</v>
      </c>
      <c r="L180" s="19" t="str">
        <f>Tabelle224567[[#This Row],[ADRESSE]]</f>
        <v xml:space="preserve">Ebnatstrasse 145
8207 Schaffhausen
</v>
      </c>
      <c r="M180" s="19" t="str">
        <f>CONCATENATE(Tabelle224567[[#This Row],[E-Mail]],"; ")</f>
        <v xml:space="preserve">direktion@vbsh.ch; </v>
      </c>
    </row>
    <row r="181" spans="1:13" ht="76.5" hidden="1">
      <c r="A181" s="6"/>
      <c r="B181" s="6">
        <v>6</v>
      </c>
      <c r="C181" s="6" t="s">
        <v>179</v>
      </c>
      <c r="D181" s="6"/>
      <c r="E181" s="7" t="s">
        <v>424</v>
      </c>
      <c r="F181" s="8" t="s">
        <v>425</v>
      </c>
      <c r="G181" s="8" t="s">
        <v>426</v>
      </c>
      <c r="H181" s="6"/>
      <c r="I181" s="19" t="str">
        <f>Tabelle224567[[#This Row],[TITEL]]</f>
        <v>VBZ Verkehrsbetriebe Zürich</v>
      </c>
      <c r="J181" s="20" t="str">
        <f t="shared" si="2"/>
        <v>Stadt Zürich 
Luggwegstrasse 65
Postfach
8048 Zürich
vbz-ds-support@vbz.ch</v>
      </c>
      <c r="K181" s="19" t="str">
        <f>Tabelle224567[[#This Row],[TITEL]]</f>
        <v>VBZ Verkehrsbetriebe Zürich</v>
      </c>
      <c r="L181" s="19" t="str">
        <f>Tabelle224567[[#This Row],[ADRESSE]]</f>
        <v xml:space="preserve">Stadt Zürich 
Luggwegstrasse 65
Postfach
8048 Zürich
</v>
      </c>
      <c r="M181" s="19" t="str">
        <f>CONCATENATE(Tabelle224567[[#This Row],[E-Mail]],"; ")</f>
        <v xml:space="preserve">vbz-ds-support@vbz.ch; </v>
      </c>
    </row>
    <row r="182" spans="1:13" ht="63.75" hidden="1">
      <c r="A182" s="6"/>
      <c r="B182" s="6">
        <v>6</v>
      </c>
      <c r="C182" s="6" t="s">
        <v>179</v>
      </c>
      <c r="D182" s="6"/>
      <c r="E182" s="7" t="s">
        <v>427</v>
      </c>
      <c r="F182" s="8" t="s">
        <v>428</v>
      </c>
      <c r="G182" s="8" t="s">
        <v>1352</v>
      </c>
      <c r="H182" s="6"/>
      <c r="I182" s="19" t="str">
        <f>Tabelle224567[[#This Row],[TITEL]]</f>
        <v>VMCV SA</v>
      </c>
      <c r="J182" s="20" t="str">
        <f t="shared" si="2"/>
        <v>Rue du Lac 116
Case postale 531
1815 Clarens
ServiceClientele@vmcv.ch</v>
      </c>
      <c r="K182" s="19" t="str">
        <f>Tabelle224567[[#This Row],[TITEL]]</f>
        <v>VMCV SA</v>
      </c>
      <c r="L182" s="19" t="str">
        <f>Tabelle224567[[#This Row],[ADRESSE]]</f>
        <v xml:space="preserve">Rue du Lac 116
Case postale 531
1815 Clarens
</v>
      </c>
      <c r="M182" s="19" t="str">
        <f>CONCATENATE(Tabelle224567[[#This Row],[E-Mail]],"; ")</f>
        <v xml:space="preserve">ServiceClientele@vmcv.ch; </v>
      </c>
    </row>
    <row r="183" spans="1:13" ht="51" hidden="1">
      <c r="A183" s="6"/>
      <c r="B183" s="6">
        <v>6</v>
      </c>
      <c r="C183" s="6" t="s">
        <v>179</v>
      </c>
      <c r="D183" s="6"/>
      <c r="E183" s="7" t="s">
        <v>429</v>
      </c>
      <c r="F183" s="7" t="s">
        <v>430</v>
      </c>
      <c r="G183" s="8" t="s">
        <v>431</v>
      </c>
      <c r="H183" s="6"/>
      <c r="I183" s="19" t="str">
        <f>Tabelle224567[[#This Row],[TITEL]]</f>
        <v xml:space="preserve">VZO
Verkehrsbetriebe Zürichsee und Oberland (VZO) AG
</v>
      </c>
      <c r="J183" s="20" t="str">
        <f t="shared" si="2"/>
        <v>Binzikerstrasse 2
8627 Grüningen
info@vzo.ch</v>
      </c>
      <c r="K183" s="19" t="str">
        <f>Tabelle224567[[#This Row],[TITEL]]</f>
        <v xml:space="preserve">VZO
Verkehrsbetriebe Zürichsee und Oberland (VZO) AG
</v>
      </c>
      <c r="L183" s="19" t="str">
        <f>Tabelle224567[[#This Row],[ADRESSE]]</f>
        <v xml:space="preserve">Binzikerstrasse 2
8627 Grüningen
</v>
      </c>
      <c r="M183" s="19" t="str">
        <f>CONCATENATE(Tabelle224567[[#This Row],[E-Mail]],"; ")</f>
        <v xml:space="preserve">info@vzo.ch; </v>
      </c>
    </row>
    <row r="184" spans="1:13" ht="51" hidden="1">
      <c r="A184" s="6"/>
      <c r="B184" s="6">
        <v>6</v>
      </c>
      <c r="C184" s="6" t="s">
        <v>179</v>
      </c>
      <c r="D184" s="6"/>
      <c r="E184" s="7" t="s">
        <v>432</v>
      </c>
      <c r="F184" s="8" t="s">
        <v>244</v>
      </c>
      <c r="G184" s="8" t="s">
        <v>245</v>
      </c>
      <c r="H184" s="6"/>
      <c r="I184" s="19" t="str">
        <f>Tabelle224567[[#This Row],[TITEL]]</f>
        <v>WAB Wengernalpbahn AG</v>
      </c>
      <c r="J184" s="20" t="str">
        <f t="shared" si="2"/>
        <v>Harderstrasse 14
3800 Interlaken
info@jungfrau.ch</v>
      </c>
      <c r="K184" s="19" t="str">
        <f>Tabelle224567[[#This Row],[TITEL]]</f>
        <v>WAB Wengernalpbahn AG</v>
      </c>
      <c r="L184" s="19" t="str">
        <f>Tabelle224567[[#This Row],[ADRESSE]]</f>
        <v xml:space="preserve">Harderstrasse 14
3800 Interlaken
</v>
      </c>
      <c r="M184" s="19" t="str">
        <f>CONCATENATE(Tabelle224567[[#This Row],[E-Mail]],"; ")</f>
        <v xml:space="preserve">info@jungfrau.ch; </v>
      </c>
    </row>
    <row r="185" spans="1:13" ht="51" hidden="1">
      <c r="A185" s="6"/>
      <c r="B185" s="6">
        <v>6</v>
      </c>
      <c r="C185" s="6" t="s">
        <v>179</v>
      </c>
      <c r="D185" s="6"/>
      <c r="E185" s="7" t="s">
        <v>433</v>
      </c>
      <c r="F185" s="8" t="s">
        <v>1260</v>
      </c>
      <c r="G185" s="8" t="s">
        <v>434</v>
      </c>
      <c r="H185" s="6"/>
      <c r="I185" s="19" t="str">
        <f>Tabelle224567[[#This Row],[TITEL]]</f>
        <v>zb Zentralbahn AG</v>
      </c>
      <c r="J185" s="20" t="str">
        <f t="shared" si="2"/>
        <v>Bahnhofstrasse 23
6362 Stansstad
info@zentralbahn.ch</v>
      </c>
      <c r="K185" s="19" t="str">
        <f>Tabelle224567[[#This Row],[TITEL]]</f>
        <v>zb Zentralbahn AG</v>
      </c>
      <c r="L185" s="19" t="str">
        <f>Tabelle224567[[#This Row],[ADRESSE]]</f>
        <v xml:space="preserve">Bahnhofstrasse 23
6362 Stansstad
</v>
      </c>
      <c r="M185" s="19" t="str">
        <f>CONCATENATE(Tabelle224567[[#This Row],[E-Mail]],"; ")</f>
        <v xml:space="preserve">info@zentralbahn.ch; </v>
      </c>
    </row>
    <row r="186" spans="1:13" ht="51" hidden="1">
      <c r="A186" s="6"/>
      <c r="B186" s="6">
        <v>6</v>
      </c>
      <c r="C186" s="6" t="s">
        <v>179</v>
      </c>
      <c r="D186" s="6"/>
      <c r="E186" s="7" t="s">
        <v>435</v>
      </c>
      <c r="F186" s="8" t="s">
        <v>436</v>
      </c>
      <c r="G186" s="8" t="s">
        <v>437</v>
      </c>
      <c r="H186" s="6"/>
      <c r="I186" s="19" t="str">
        <f>Tabelle224567[[#This Row],[TITEL]]</f>
        <v>ZBB Zugerbergbahn AG</v>
      </c>
      <c r="J186" s="20" t="str">
        <f t="shared" si="2"/>
        <v>An der Aa 6
6300 Zug
info@zbb.ch</v>
      </c>
      <c r="K186" s="19" t="str">
        <f>Tabelle224567[[#This Row],[TITEL]]</f>
        <v>ZBB Zugerbergbahn AG</v>
      </c>
      <c r="L186" s="19" t="str">
        <f>Tabelle224567[[#This Row],[ADRESSE]]</f>
        <v xml:space="preserve">An der Aa 6
6300 Zug
</v>
      </c>
      <c r="M186" s="19" t="str">
        <f>CONCATENATE(Tabelle224567[[#This Row],[E-Mail]],"; ")</f>
        <v xml:space="preserve">info@zbb.ch; </v>
      </c>
    </row>
    <row r="187" spans="1:13" ht="63.75" hidden="1">
      <c r="A187" s="6"/>
      <c r="B187" s="6">
        <v>6</v>
      </c>
      <c r="C187" s="6" t="s">
        <v>179</v>
      </c>
      <c r="D187" s="6"/>
      <c r="E187" s="7" t="s">
        <v>438</v>
      </c>
      <c r="F187" s="8" t="s">
        <v>439</v>
      </c>
      <c r="G187" s="8" t="s">
        <v>440</v>
      </c>
      <c r="H187" s="6"/>
      <c r="I187" s="19" t="str">
        <f>Tabelle224567[[#This Row],[TITEL]]</f>
        <v>ZSG Zürichsee-Schifffahrtsgesellschaft AG</v>
      </c>
      <c r="J187" s="20" t="str">
        <f t="shared" si="2"/>
        <v>Mythenquai 333
Postfach 624
8038 Zürich
ahoi@zsg.ch</v>
      </c>
      <c r="K187" s="19" t="str">
        <f>Tabelle224567[[#This Row],[TITEL]]</f>
        <v>ZSG Zürichsee-Schifffahrtsgesellschaft AG</v>
      </c>
      <c r="L187" s="19" t="str">
        <f>Tabelle224567[[#This Row],[ADRESSE]]</f>
        <v xml:space="preserve">Mythenquai 333
Postfach 624
8038 Zürich
</v>
      </c>
      <c r="M187" s="19" t="str">
        <f>CONCATENATE(Tabelle224567[[#This Row],[E-Mail]],"; ")</f>
        <v xml:space="preserve">ahoi@zsg.ch; </v>
      </c>
    </row>
    <row r="188" spans="1:13" ht="51" hidden="1">
      <c r="A188" s="6"/>
      <c r="B188" s="6">
        <v>6</v>
      </c>
      <c r="C188" s="6" t="s">
        <v>179</v>
      </c>
      <c r="D188" s="6"/>
      <c r="E188" s="7" t="s">
        <v>441</v>
      </c>
      <c r="F188" s="8" t="s">
        <v>436</v>
      </c>
      <c r="G188" s="8" t="s">
        <v>442</v>
      </c>
      <c r="H188" s="6"/>
      <c r="I188" s="19" t="str">
        <f>Tabelle224567[[#This Row],[TITEL]]</f>
        <v>ZVB Zugerland Verkehrsbetriebe AG</v>
      </c>
      <c r="J188" s="20" t="str">
        <f t="shared" si="2"/>
        <v>An der Aa 6
6300 Zug
info@zvb.ch</v>
      </c>
      <c r="K188" s="19" t="str">
        <f>Tabelle224567[[#This Row],[TITEL]]</f>
        <v>ZVB Zugerland Verkehrsbetriebe AG</v>
      </c>
      <c r="L188" s="19" t="str">
        <f>Tabelle224567[[#This Row],[ADRESSE]]</f>
        <v xml:space="preserve">An der Aa 6
6300 Zug
</v>
      </c>
      <c r="M188" s="19" t="str">
        <f>CONCATENATE(Tabelle224567[[#This Row],[E-Mail]],"; ")</f>
        <v xml:space="preserve">info@zvb.ch; </v>
      </c>
    </row>
    <row r="189" spans="1:13" ht="127.5" hidden="1">
      <c r="A189" s="16"/>
      <c r="B189" s="16">
        <v>7</v>
      </c>
      <c r="C189" s="16" t="s">
        <v>443</v>
      </c>
      <c r="D189" s="16"/>
      <c r="E189" s="14" t="s">
        <v>444</v>
      </c>
      <c r="F189" s="14" t="s">
        <v>1285</v>
      </c>
      <c r="G189" s="15" t="s">
        <v>1308</v>
      </c>
      <c r="H189" s="9" t="s">
        <v>1316</v>
      </c>
      <c r="I189" s="19" t="str">
        <f>Tabelle224567[[#This Row],[TITEL]]</f>
        <v>Communauté tarifaire intégrale fribourgeoise (Frimobil)</v>
      </c>
      <c r="J189" s="20" t="str">
        <f t="shared" si="2"/>
        <v>TPF
Route du Vieux-Canal 6
1762 Givisiez
jerome.carrard@tpf.ch;
valerie.chanez@frimobil.ch</v>
      </c>
      <c r="K189" s="19" t="str">
        <f>Tabelle224567[[#This Row],[TITEL]]</f>
        <v>Communauté tarifaire intégrale fribourgeoise (Frimobil)</v>
      </c>
      <c r="L189" s="19" t="str">
        <f>Tabelle224567[[#This Row],[ADRESSE]]</f>
        <v xml:space="preserve">TPF
Route du Vieux-Canal 6
1762 Givisiez
</v>
      </c>
      <c r="M189" s="19" t="str">
        <f>CONCATENATE(Tabelle224567[[#This Row],[E-Mail]],"; ")</f>
        <v xml:space="preserve">jerome.carrard@tpf.ch;
valerie.chanez@frimobil.ch; </v>
      </c>
    </row>
    <row r="190" spans="1:13" ht="63.75" hidden="1">
      <c r="A190" s="6"/>
      <c r="B190" s="6">
        <v>7</v>
      </c>
      <c r="C190" s="6" t="s">
        <v>443</v>
      </c>
      <c r="D190" s="6"/>
      <c r="E190" s="7" t="s">
        <v>445</v>
      </c>
      <c r="F190" s="8" t="s">
        <v>446</v>
      </c>
      <c r="G190" s="8" t="s">
        <v>447</v>
      </c>
      <c r="H190" s="6"/>
      <c r="I190" s="19" t="str">
        <f>Tabelle224567[[#This Row],[TITEL]]</f>
        <v>Communauté tarifaire intégrale unireso</v>
      </c>
      <c r="J190" s="20" t="str">
        <f t="shared" si="2"/>
        <v>Route de la Chapelle 1
Case postale 950
1212 Grand-Lancy
burri.r@unireso.com</v>
      </c>
      <c r="K190" s="19" t="str">
        <f>Tabelle224567[[#This Row],[TITEL]]</f>
        <v>Communauté tarifaire intégrale unireso</v>
      </c>
      <c r="L190" s="19" t="str">
        <f>Tabelle224567[[#This Row],[ADRESSE]]</f>
        <v xml:space="preserve">Route de la Chapelle 1
Case postale 950
1212 Grand-Lancy
</v>
      </c>
      <c r="M190" s="19" t="str">
        <f>CONCATENATE(Tabelle224567[[#This Row],[E-Mail]],"; ")</f>
        <v xml:space="preserve">burri.r@unireso.com; </v>
      </c>
    </row>
    <row r="191" spans="1:13" ht="63.75" hidden="1">
      <c r="A191" s="6"/>
      <c r="B191" s="6">
        <v>7</v>
      </c>
      <c r="C191" s="6" t="s">
        <v>443</v>
      </c>
      <c r="D191" s="6"/>
      <c r="E191" s="7" t="s">
        <v>448</v>
      </c>
      <c r="F191" s="8" t="s">
        <v>449</v>
      </c>
      <c r="G191" s="8" t="s">
        <v>1222</v>
      </c>
      <c r="H191" s="6"/>
      <c r="I191" s="19" t="str">
        <f>Tabelle224567[[#This Row],[TITEL]]</f>
        <v>Communauté tarifaire neuchâteloise Onde Verte</v>
      </c>
      <c r="J191" s="20" t="str">
        <f t="shared" si="2"/>
        <v>Quai Philippe-Godet 5
Case postale 2776
2001 Neuchâtel
info@ondeverte.ch</v>
      </c>
      <c r="K191" s="19" t="str">
        <f>Tabelle224567[[#This Row],[TITEL]]</f>
        <v>Communauté tarifaire neuchâteloise Onde Verte</v>
      </c>
      <c r="L191" s="19" t="str">
        <f>Tabelle224567[[#This Row],[ADRESSE]]</f>
        <v xml:space="preserve">Quai Philippe-Godet 5
Case postale 2776
2001 Neuchâtel
</v>
      </c>
      <c r="M191" s="19" t="str">
        <f>CONCATENATE(Tabelle224567[[#This Row],[E-Mail]],"; ")</f>
        <v xml:space="preserve">info@ondeverte.ch; </v>
      </c>
    </row>
    <row r="192" spans="1:13" ht="89.25" hidden="1">
      <c r="A192" s="6"/>
      <c r="B192" s="6">
        <v>7</v>
      </c>
      <c r="C192" s="6" t="s">
        <v>443</v>
      </c>
      <c r="D192" s="6"/>
      <c r="E192" s="7" t="s">
        <v>450</v>
      </c>
      <c r="F192" s="8" t="s">
        <v>451</v>
      </c>
      <c r="G192" s="8" t="s">
        <v>819</v>
      </c>
      <c r="H192" s="6"/>
      <c r="I192" s="19" t="str">
        <f>Tabelle224567[[#This Row],[TITEL]]</f>
        <v>Communauté tarifaire VagABOnd</v>
      </c>
      <c r="J192" s="20" t="str">
        <f t="shared" si="2"/>
        <v>c/o CarPostal Suisse SA
Place de la Poste 4
2800 Delémont 1
sacha.calegari@postauto.ch;
antonio.massa@jura.ch</v>
      </c>
      <c r="K192" s="19" t="str">
        <f>Tabelle224567[[#This Row],[TITEL]]</f>
        <v>Communauté tarifaire VagABOnd</v>
      </c>
      <c r="L192" s="19" t="str">
        <f>Tabelle224567[[#This Row],[ADRESSE]]</f>
        <v xml:space="preserve">c/o CarPostal Suisse SA
Place de la Poste 4
2800 Delémont 1
</v>
      </c>
      <c r="M192" s="19" t="str">
        <f>CONCATENATE(Tabelle224567[[#This Row],[E-Mail]],"; ")</f>
        <v xml:space="preserve">sacha.calegari@postauto.ch;
antonio.massa@jura.ch; </v>
      </c>
    </row>
    <row r="193" spans="1:13" ht="63.75" hidden="1">
      <c r="A193" s="6"/>
      <c r="B193" s="6">
        <v>7</v>
      </c>
      <c r="C193" s="6" t="s">
        <v>443</v>
      </c>
      <c r="D193" s="6"/>
      <c r="E193" s="7" t="s">
        <v>452</v>
      </c>
      <c r="F193" s="8" t="s">
        <v>453</v>
      </c>
      <c r="G193" s="8" t="s">
        <v>454</v>
      </c>
      <c r="H193" s="6"/>
      <c r="I193" s="19" t="str">
        <f>Tabelle224567[[#This Row],[TITEL]]</f>
        <v>Communauté tarifaire vaudoise mobilis</v>
      </c>
      <c r="J193" s="20" t="str">
        <f t="shared" si="2"/>
        <v>Chemin du Closel 15
1020 Rennes VD
michel.jerome@mobilis-vaud.ch</v>
      </c>
      <c r="K193" s="19" t="str">
        <f>Tabelle224567[[#This Row],[TITEL]]</f>
        <v>Communauté tarifaire vaudoise mobilis</v>
      </c>
      <c r="L193" s="19" t="str">
        <f>Tabelle224567[[#This Row],[ADRESSE]]</f>
        <v xml:space="preserve">Chemin du Closel 15
1020 Rennes VD
</v>
      </c>
      <c r="M193" s="19" t="str">
        <f>CONCATENATE(Tabelle224567[[#This Row],[E-Mail]],"; ")</f>
        <v xml:space="preserve">michel.jerome@mobilis-vaud.ch; </v>
      </c>
    </row>
    <row r="194" spans="1:13" ht="63.75" hidden="1">
      <c r="A194" s="16"/>
      <c r="B194" s="16">
        <v>7</v>
      </c>
      <c r="C194" s="16" t="s">
        <v>443</v>
      </c>
      <c r="D194" s="16"/>
      <c r="E194" s="14" t="s">
        <v>881</v>
      </c>
      <c r="F194" s="15" t="s">
        <v>455</v>
      </c>
      <c r="G194" s="15" t="s">
        <v>1311</v>
      </c>
      <c r="H194" s="9" t="s">
        <v>1312</v>
      </c>
      <c r="I194" s="19" t="str">
        <f>Tabelle224567[[#This Row],[TITEL]]</f>
        <v>Comunità tariffale Ticino Arcobaleno</v>
      </c>
      <c r="J194" s="20" t="str">
        <f t="shared" ref="J194:J257" si="3">CONCATENATE(F194," 
",G194)</f>
        <v>Viale Stazione 33 
Casella Postale 1315
6501 Bellinzona
info@arcobaleno.ch</v>
      </c>
      <c r="K194" s="19" t="str">
        <f>Tabelle224567[[#This Row],[TITEL]]</f>
        <v>Comunità tariffale Ticino Arcobaleno</v>
      </c>
      <c r="L194" s="19" t="str">
        <f>Tabelle224567[[#This Row],[ADRESSE]]</f>
        <v xml:space="preserve">Viale Stazione 33 
Casella Postale 1315
6501 Bellinzona
</v>
      </c>
      <c r="M194" s="19" t="str">
        <f>CONCATENATE(Tabelle224567[[#This Row],[E-Mail]],"; ")</f>
        <v xml:space="preserve">info@arcobaleno.ch; </v>
      </c>
    </row>
    <row r="195" spans="1:13" ht="89.25" hidden="1">
      <c r="A195" s="6"/>
      <c r="B195" s="6">
        <v>7</v>
      </c>
      <c r="C195" s="6" t="s">
        <v>443</v>
      </c>
      <c r="D195" s="6"/>
      <c r="E195" s="7" t="s">
        <v>456</v>
      </c>
      <c r="F195" s="8" t="s">
        <v>457</v>
      </c>
      <c r="G195" s="8" t="s">
        <v>1223</v>
      </c>
      <c r="H195" s="6"/>
      <c r="I195" s="19" t="str">
        <f>Tabelle224567[[#This Row],[TITEL]]</f>
        <v>engadin mobil</v>
      </c>
      <c r="J195" s="20" t="str">
        <f t="shared" si="3"/>
        <v>c/o Engadin Bus
Via Rosatsch 10 
7500 St. Moritz
Alexandra.Liebermann@churbus.ch</v>
      </c>
      <c r="K195" s="19" t="str">
        <f>Tabelle224567[[#This Row],[TITEL]]</f>
        <v>engadin mobil</v>
      </c>
      <c r="L195" s="19" t="str">
        <f>Tabelle224567[[#This Row],[ADRESSE]]</f>
        <v xml:space="preserve">c/o Engadin Bus
Via Rosatsch 10 
7500 St. Moritz
</v>
      </c>
      <c r="M195" s="19" t="str">
        <f>CONCATENATE(Tabelle224567[[#This Row],[E-Mail]],"; ")</f>
        <v xml:space="preserve">
Alexandra.Liebermann@churbus.ch; </v>
      </c>
    </row>
    <row r="196" spans="1:13" ht="76.5" hidden="1">
      <c r="A196" s="6"/>
      <c r="B196" s="6">
        <v>7</v>
      </c>
      <c r="C196" s="6" t="s">
        <v>443</v>
      </c>
      <c r="D196" s="6"/>
      <c r="E196" s="7" t="s">
        <v>458</v>
      </c>
      <c r="F196" s="8" t="s">
        <v>459</v>
      </c>
      <c r="G196" s="8" t="s">
        <v>460</v>
      </c>
      <c r="H196" s="6"/>
      <c r="I196" s="19" t="str">
        <f>Tabelle224567[[#This Row],[TITEL]]</f>
        <v>Libero-Tarifverbund</v>
      </c>
      <c r="J196" s="20" t="str">
        <f t="shared" si="3"/>
        <v>c/o BERNMOBIL
Eigerplatz 3
Postfach 311
3000 Bern 14
daniel.hirt@mylibero.ch</v>
      </c>
      <c r="K196" s="19" t="str">
        <f>Tabelle224567[[#This Row],[TITEL]]</f>
        <v>Libero-Tarifverbund</v>
      </c>
      <c r="L196" s="19" t="str">
        <f>Tabelle224567[[#This Row],[ADRESSE]]</f>
        <v xml:space="preserve">c/o BERNMOBIL
Eigerplatz 3
Postfach 311
3000 Bern 14
</v>
      </c>
      <c r="M196" s="19" t="str">
        <f>CONCATENATE(Tabelle224567[[#This Row],[E-Mail]],"; ")</f>
        <v xml:space="preserve">daniel.hirt@mylibero.ch; </v>
      </c>
    </row>
    <row r="197" spans="1:13" ht="51" hidden="1">
      <c r="A197" s="6"/>
      <c r="B197" s="6">
        <v>7</v>
      </c>
      <c r="C197" s="6" t="s">
        <v>443</v>
      </c>
      <c r="D197" s="6"/>
      <c r="E197" s="7" t="s">
        <v>461</v>
      </c>
      <c r="F197" s="8" t="s">
        <v>462</v>
      </c>
      <c r="G197" s="8" t="s">
        <v>463</v>
      </c>
      <c r="H197" s="6"/>
      <c r="I197" s="19" t="str">
        <f>Tabelle224567[[#This Row],[TITEL]]</f>
        <v>Tarifverbund A-Welle</v>
      </c>
      <c r="J197" s="20" t="str">
        <f t="shared" si="3"/>
        <v>Bahnhofstrasse 61
5001 Aarau
martin.osuna@a-welle.ch</v>
      </c>
      <c r="K197" s="19" t="str">
        <f>Tabelle224567[[#This Row],[TITEL]]</f>
        <v>Tarifverbund A-Welle</v>
      </c>
      <c r="L197" s="19" t="str">
        <f>Tabelle224567[[#This Row],[ADRESSE]]</f>
        <v xml:space="preserve">Bahnhofstrasse 61
5001 Aarau
</v>
      </c>
      <c r="M197" s="19" t="str">
        <f>CONCATENATE(Tabelle224567[[#This Row],[E-Mail]],"; ")</f>
        <v xml:space="preserve">martin.osuna@a-welle.ch; </v>
      </c>
    </row>
    <row r="198" spans="1:13" ht="63.75" hidden="1">
      <c r="A198" s="6"/>
      <c r="B198" s="6">
        <v>7</v>
      </c>
      <c r="C198" s="6" t="s">
        <v>443</v>
      </c>
      <c r="D198" s="6"/>
      <c r="E198" s="7" t="s">
        <v>464</v>
      </c>
      <c r="F198" s="8" t="s">
        <v>882</v>
      </c>
      <c r="G198" s="8" t="s">
        <v>1226</v>
      </c>
      <c r="H198" s="6"/>
      <c r="I198" s="19" t="str">
        <f>Tabelle224567[[#This Row],[TITEL]]</f>
        <v>Tarifverbund Davos Klosters (TVDK)</v>
      </c>
      <c r="J198" s="20" t="str">
        <f t="shared" si="3"/>
        <v>c/o Rhätische Bahn AG
Bahnhofstrasse 25
7001 Chur
sabrina.meister@rhb.ch</v>
      </c>
      <c r="K198" s="19" t="str">
        <f>Tabelle224567[[#This Row],[TITEL]]</f>
        <v>Tarifverbund Davos Klosters (TVDK)</v>
      </c>
      <c r="L198" s="19" t="str">
        <f>Tabelle224567[[#This Row],[ADRESSE]]</f>
        <v xml:space="preserve">c/o Rhätische Bahn AG
Bahnhofstrasse 25
7001 Chur
</v>
      </c>
      <c r="M198" s="19" t="str">
        <f>CONCATENATE(Tabelle224567[[#This Row],[E-Mail]],"; ")</f>
        <v xml:space="preserve">sabrina.meister@rhb.ch; </v>
      </c>
    </row>
    <row r="199" spans="1:13" ht="76.5" hidden="1">
      <c r="A199" s="6"/>
      <c r="B199" s="6">
        <v>7</v>
      </c>
      <c r="C199" s="6" t="s">
        <v>443</v>
      </c>
      <c r="D199" s="6"/>
      <c r="E199" s="7" t="s">
        <v>465</v>
      </c>
      <c r="F199" s="8" t="s">
        <v>466</v>
      </c>
      <c r="G199" s="8" t="s">
        <v>467</v>
      </c>
      <c r="H199" s="6"/>
      <c r="I199" s="19" t="str">
        <f>Tabelle224567[[#This Row],[TITEL]]</f>
        <v>Tarifverbund OSTWIND</v>
      </c>
      <c r="J199" s="20" t="str">
        <f t="shared" si="3"/>
        <v>St. Leonhardstrasse 20
Postfach
9001 St.Gallen
werner.thurnheer@ostwind.ch</v>
      </c>
      <c r="K199" s="19" t="str">
        <f>Tabelle224567[[#This Row],[TITEL]]</f>
        <v>Tarifverbund OSTWIND</v>
      </c>
      <c r="L199" s="19" t="str">
        <f>Tabelle224567[[#This Row],[ADRESSE]]</f>
        <v xml:space="preserve">St. Leonhardstrasse 20
Postfach
9001 St.Gallen
</v>
      </c>
      <c r="M199" s="19" t="str">
        <f>CONCATENATE(Tabelle224567[[#This Row],[E-Mail]],"; ")</f>
        <v xml:space="preserve">werner.thurnheer@ostwind.ch; </v>
      </c>
    </row>
    <row r="200" spans="1:13" ht="102" hidden="1">
      <c r="A200" s="6"/>
      <c r="B200" s="6">
        <v>7</v>
      </c>
      <c r="C200" s="6" t="s">
        <v>443</v>
      </c>
      <c r="D200" s="6"/>
      <c r="E200" s="7" t="s">
        <v>468</v>
      </c>
      <c r="F200" s="8" t="s">
        <v>469</v>
      </c>
      <c r="G200" s="8" t="s">
        <v>883</v>
      </c>
      <c r="H200" s="6"/>
      <c r="I200" s="19" t="str">
        <f>Tabelle224567[[#This Row],[TITEL]]</f>
        <v>Tarifverbund Passepartout</v>
      </c>
      <c r="J200" s="20" t="str">
        <f t="shared" si="3"/>
        <v>c/o Verkehrsverbund Luzern
Seidenhofstrasse 2
Postfach 4306
6002 Luzern
marco.schurtenberger@vvl.ch</v>
      </c>
      <c r="K200" s="19" t="str">
        <f>Tabelle224567[[#This Row],[TITEL]]</f>
        <v>Tarifverbund Passepartout</v>
      </c>
      <c r="L200" s="19" t="str">
        <f>Tabelle224567[[#This Row],[ADRESSE]]</f>
        <v xml:space="preserve">c/o Verkehrsverbund Luzern
Seidenhofstrasse 2
Postfach 4306
6002 Luzern
</v>
      </c>
      <c r="M200" s="19" t="str">
        <f>CONCATENATE(Tabelle224567[[#This Row],[E-Mail]],"; ")</f>
        <v xml:space="preserve">
marco.schurtenberger@vvl.ch; </v>
      </c>
    </row>
    <row r="201" spans="1:13" ht="63.75" hidden="1">
      <c r="A201" s="6"/>
      <c r="B201" s="6">
        <v>7</v>
      </c>
      <c r="C201" s="6" t="s">
        <v>443</v>
      </c>
      <c r="D201" s="6"/>
      <c r="E201" s="7" t="s">
        <v>470</v>
      </c>
      <c r="F201" s="8" t="s">
        <v>471</v>
      </c>
      <c r="G201" s="8" t="s">
        <v>472</v>
      </c>
      <c r="H201" s="6"/>
      <c r="I201" s="19" t="str">
        <f>Tabelle224567[[#This Row],[TITEL]]</f>
        <v>Tarifverbund Schwyz</v>
      </c>
      <c r="J201" s="20" t="str">
        <f t="shared" si="3"/>
        <v>c/o Auto AG Schwyz
Bahnhofstrasse 4
6431 Schwyz
andre.diethelm@aags.ch</v>
      </c>
      <c r="K201" s="19" t="str">
        <f>Tabelle224567[[#This Row],[TITEL]]</f>
        <v>Tarifverbund Schwyz</v>
      </c>
      <c r="L201" s="19" t="str">
        <f>Tabelle224567[[#This Row],[ADRESSE]]</f>
        <v xml:space="preserve">c/o Auto AG Schwyz
Bahnhofstrasse 4
6431 Schwyz
</v>
      </c>
      <c r="M201" s="19" t="str">
        <f>CONCATENATE(Tabelle224567[[#This Row],[E-Mail]],"; ")</f>
        <v xml:space="preserve">andre.diethelm@aags.ch; </v>
      </c>
    </row>
    <row r="202" spans="1:13" ht="76.5" hidden="1">
      <c r="A202" s="6"/>
      <c r="B202" s="6">
        <v>7</v>
      </c>
      <c r="C202" s="6" t="s">
        <v>443</v>
      </c>
      <c r="D202" s="6"/>
      <c r="E202" s="7" t="s">
        <v>473</v>
      </c>
      <c r="F202" s="7" t="s">
        <v>474</v>
      </c>
      <c r="G202" s="8" t="s">
        <v>475</v>
      </c>
      <c r="H202" s="6"/>
      <c r="I202" s="19" t="str">
        <f>Tabelle224567[[#This Row],[TITEL]]</f>
        <v>Tarifverbund Zug</v>
      </c>
      <c r="J202" s="20" t="str">
        <f t="shared" si="3"/>
        <v>c/o Zugerland Verkehrsbetriebe AG
An der Aa 6
6300 Zug
Patricia.Kottmann@zvb.ch</v>
      </c>
      <c r="K202" s="19" t="str">
        <f>Tabelle224567[[#This Row],[TITEL]]</f>
        <v>Tarifverbund Zug</v>
      </c>
      <c r="L202" s="19" t="str">
        <f>Tabelle224567[[#This Row],[ADRESSE]]</f>
        <v xml:space="preserve">c/o Zugerland Verkehrsbetriebe AG
An der Aa 6
6300 Zug
</v>
      </c>
      <c r="M202" s="19" t="str">
        <f>CONCATENATE(Tabelle224567[[#This Row],[E-Mail]],"; ")</f>
        <v xml:space="preserve">Patricia.Kottmann@zvb.ch; </v>
      </c>
    </row>
    <row r="203" spans="1:13" ht="63.75" hidden="1">
      <c r="A203" s="6"/>
      <c r="B203" s="6">
        <v>7</v>
      </c>
      <c r="C203" s="6" t="s">
        <v>443</v>
      </c>
      <c r="D203" s="6"/>
      <c r="E203" s="7" t="s">
        <v>476</v>
      </c>
      <c r="F203" s="8" t="s">
        <v>477</v>
      </c>
      <c r="G203" s="8" t="s">
        <v>820</v>
      </c>
      <c r="H203" s="6"/>
      <c r="I203" s="19" t="str">
        <f>Tabelle224567[[#This Row],[TITEL]]</f>
        <v>TNW Tarifverbund Nordwestschweiz</v>
      </c>
      <c r="J203" s="20" t="str">
        <f t="shared" si="3"/>
        <v>Stänzlergasse 3
4051 Basel
adrian.brodbeck@tnw.ch;
geschaeftsstelle@tnw.ch</v>
      </c>
      <c r="K203" s="19" t="str">
        <f>Tabelle224567[[#This Row],[TITEL]]</f>
        <v>TNW Tarifverbund Nordwestschweiz</v>
      </c>
      <c r="L203" s="19" t="str">
        <f>Tabelle224567[[#This Row],[ADRESSE]]</f>
        <v xml:space="preserve">Stänzlergasse 3
4051 Basel
</v>
      </c>
      <c r="M203" s="19" t="str">
        <f>CONCATENATE(Tabelle224567[[#This Row],[E-Mail]],"; ")</f>
        <v xml:space="preserve">adrian.brodbeck@tnw.ch;
geschaeftsstelle@tnw.ch; </v>
      </c>
    </row>
    <row r="204" spans="1:13" ht="63.75" hidden="1">
      <c r="A204" s="6"/>
      <c r="B204" s="6">
        <v>7</v>
      </c>
      <c r="C204" s="6" t="s">
        <v>443</v>
      </c>
      <c r="D204" s="6"/>
      <c r="E204" s="7" t="s">
        <v>164</v>
      </c>
      <c r="F204" s="8" t="s">
        <v>165</v>
      </c>
      <c r="G204" s="8" t="s">
        <v>166</v>
      </c>
      <c r="H204" s="6"/>
      <c r="I204" s="19" t="str">
        <f>Tabelle224567[[#This Row],[TITEL]]</f>
        <v>Verkehrsverbund Luzern</v>
      </c>
      <c r="J204" s="20" t="str">
        <f t="shared" si="3"/>
        <v>Seidenhofstrasse 2
Postfach 4306
6002 Luzern
pascal.sueess@vvl.ch</v>
      </c>
      <c r="K204" s="19" t="str">
        <f>Tabelle224567[[#This Row],[TITEL]]</f>
        <v>Verkehrsverbund Luzern</v>
      </c>
      <c r="L204" s="19" t="str">
        <f>Tabelle224567[[#This Row],[ADRESSE]]</f>
        <v xml:space="preserve">Seidenhofstrasse 2
Postfach 4306
6002 Luzern
</v>
      </c>
      <c r="M204" s="19" t="str">
        <f>CONCATENATE(Tabelle224567[[#This Row],[E-Mail]],"; ")</f>
        <v xml:space="preserve">pascal.sueess@vvl.ch; </v>
      </c>
    </row>
    <row r="205" spans="1:13" ht="114.75" hidden="1">
      <c r="A205" s="6"/>
      <c r="B205" s="6">
        <v>7</v>
      </c>
      <c r="C205" s="6" t="s">
        <v>443</v>
      </c>
      <c r="D205" s="6"/>
      <c r="E205" s="7" t="s">
        <v>478</v>
      </c>
      <c r="F205" s="8" t="s">
        <v>1215</v>
      </c>
      <c r="G205" s="8" t="s">
        <v>821</v>
      </c>
      <c r="H205" s="6"/>
      <c r="I205" s="19" t="str">
        <f>Tabelle224567[[#This Row],[TITEL]]</f>
        <v>Z-Pass (Tarifverbund für den Lebens- und Wirtschaftsraum Zürich)</v>
      </c>
      <c r="J205" s="20" t="str">
        <f t="shared" si="3"/>
        <v>Geschäftsstelle Z-Pass und Nachtzuschlag
Lagerstrasse 33
8004 Zürich
eva.hostettler@sbb.ch;
geschaeftsstelle.z-pass@sbb.ch</v>
      </c>
      <c r="K205" s="19" t="str">
        <f>Tabelle224567[[#This Row],[TITEL]]</f>
        <v>Z-Pass (Tarifverbund für den Lebens- und Wirtschaftsraum Zürich)</v>
      </c>
      <c r="L205" s="19" t="str">
        <f>Tabelle224567[[#This Row],[ADRESSE]]</f>
        <v xml:space="preserve">Geschäftsstelle Z-Pass und Nachtzuschlag
Lagerstrasse 33
8004 Zürich
</v>
      </c>
      <c r="M205" s="19" t="str">
        <f>CONCATENATE(Tabelle224567[[#This Row],[E-Mail]],"; ")</f>
        <v xml:space="preserve">eva.hostettler@sbb.ch;
geschaeftsstelle.z-pass@sbb.ch; </v>
      </c>
    </row>
    <row r="206" spans="1:13" ht="63.75" hidden="1">
      <c r="A206" s="6"/>
      <c r="B206" s="6">
        <v>7</v>
      </c>
      <c r="C206" s="6" t="s">
        <v>443</v>
      </c>
      <c r="D206" s="6"/>
      <c r="E206" s="7" t="s">
        <v>479</v>
      </c>
      <c r="F206" s="8" t="s">
        <v>178</v>
      </c>
      <c r="G206" s="8" t="s">
        <v>480</v>
      </c>
      <c r="H206" s="6"/>
      <c r="I206" s="19" t="str">
        <f>Tabelle224567[[#This Row],[TITEL]]</f>
        <v>Zürcher Verkehrsverbund ZVV</v>
      </c>
      <c r="J206" s="20" t="str">
        <f t="shared" si="3"/>
        <v>Hofwiesenstrasse 370
Postfach
8090 Zürich
Lukas.Tenger@zvv.zh.ch</v>
      </c>
      <c r="K206" s="19" t="str">
        <f>Tabelle224567[[#This Row],[TITEL]]</f>
        <v>Zürcher Verkehrsverbund ZVV</v>
      </c>
      <c r="L206" s="19" t="str">
        <f>Tabelle224567[[#This Row],[ADRESSE]]</f>
        <v xml:space="preserve">Hofwiesenstrasse 370
Postfach
8090 Zürich
</v>
      </c>
      <c r="M206" s="19" t="str">
        <f>CONCATENATE(Tabelle224567[[#This Row],[E-Mail]],"; ")</f>
        <v xml:space="preserve">Lukas.Tenger@zvv.zh.ch; </v>
      </c>
    </row>
    <row r="207" spans="1:13" ht="51" hidden="1">
      <c r="A207" s="6"/>
      <c r="B207" s="6">
        <v>8</v>
      </c>
      <c r="C207" s="6" t="s">
        <v>481</v>
      </c>
      <c r="D207" s="6"/>
      <c r="E207" s="7" t="s">
        <v>895</v>
      </c>
      <c r="F207" s="6" t="s">
        <v>896</v>
      </c>
      <c r="G207" s="8" t="s">
        <v>897</v>
      </c>
      <c r="H207" s="6"/>
      <c r="I207" s="19" t="str">
        <f>Tabelle224567[[#This Row],[TITEL]]</f>
        <v>AAE Ahaus-Alstättler Eisenbahn Cargo AG</v>
      </c>
      <c r="J207" s="20" t="str">
        <f t="shared" si="3"/>
        <v>Neuhofstrasse 4
6340 Baar
info@aae.ch</v>
      </c>
      <c r="K207" s="19" t="str">
        <f>Tabelle224567[[#This Row],[TITEL]]</f>
        <v>AAE Ahaus-Alstättler Eisenbahn Cargo AG</v>
      </c>
      <c r="L207" s="19" t="str">
        <f>Tabelle224567[[#This Row],[ADRESSE]]</f>
        <v xml:space="preserve">Neuhofstrasse 4
6340 Baar
</v>
      </c>
      <c r="M207" s="19" t="str">
        <f>CONCATENATE(Tabelle224567[[#This Row],[E-Mail]],"; ")</f>
        <v xml:space="preserve">info@aae.ch; </v>
      </c>
    </row>
    <row r="208" spans="1:13" ht="51" hidden="1">
      <c r="A208" s="6"/>
      <c r="B208" s="6">
        <v>8</v>
      </c>
      <c r="C208" s="6" t="s">
        <v>481</v>
      </c>
      <c r="D208" s="6"/>
      <c r="E208" s="7" t="s">
        <v>884</v>
      </c>
      <c r="F208" s="6" t="s">
        <v>885</v>
      </c>
      <c r="G208" s="8" t="s">
        <v>886</v>
      </c>
      <c r="H208" s="6"/>
      <c r="I208" s="19" t="str">
        <f>Tabelle224567[[#This Row],[TITEL]]</f>
        <v>ACTS Abroll-container-Transport-Service AG</v>
      </c>
      <c r="J208" s="20" t="str">
        <f t="shared" si="3"/>
        <v>ACTS AG
Bollwerk 4
3001 Bern 
info@actsag.ch</v>
      </c>
      <c r="K208" s="19" t="str">
        <f>Tabelle224567[[#This Row],[TITEL]]</f>
        <v>ACTS Abroll-container-Transport-Service AG</v>
      </c>
      <c r="L208" s="19" t="str">
        <f>Tabelle224567[[#This Row],[ADRESSE]]</f>
        <v>ACTS AG
Bollwerk 4
3001 Bern</v>
      </c>
      <c r="M208" s="19" t="str">
        <f>CONCATENATE(Tabelle224567[[#This Row],[E-Mail]],"; ")</f>
        <v xml:space="preserve">info@actsag.ch; </v>
      </c>
    </row>
    <row r="209" spans="1:14" ht="89.25" hidden="1">
      <c r="A209" s="6"/>
      <c r="B209" s="6">
        <v>8</v>
      </c>
      <c r="C209" s="6" t="s">
        <v>481</v>
      </c>
      <c r="D209" s="6"/>
      <c r="E209" s="7" t="s">
        <v>1175</v>
      </c>
      <c r="F209" s="7" t="s">
        <v>1174</v>
      </c>
      <c r="G209" s="8" t="s">
        <v>1176</v>
      </c>
      <c r="H209" s="6"/>
      <c r="I209" s="19" t="str">
        <f>Tabelle224567[[#This Row],[TITEL]]</f>
        <v xml:space="preserve">AGILE.CH Die Organisationen von Menschen mit Behinderungen
AGILE.CH Les organisations de personnes avec handicap
AGILE.CH Le organizzazioni di persone con andicap
</v>
      </c>
      <c r="J209" s="20" t="str">
        <f t="shared" si="3"/>
        <v>Effingerstrasse 55
3008 Bern
info@agile.ch</v>
      </c>
      <c r="K209" s="19" t="str">
        <f>Tabelle224567[[#This Row],[TITEL]]</f>
        <v xml:space="preserve">AGILE.CH Die Organisationen von Menschen mit Behinderungen
AGILE.CH Les organisations de personnes avec handicap
AGILE.CH Le organizzazioni di persone con andicap
</v>
      </c>
      <c r="L209" s="19" t="str">
        <f>Tabelle224567[[#This Row],[ADRESSE]]</f>
        <v xml:space="preserve">Effingerstrasse 55
3008 Bern
</v>
      </c>
      <c r="M209" s="19" t="str">
        <f>CONCATENATE(Tabelle224567[[#This Row],[E-Mail]],"; ")</f>
        <v xml:space="preserve">info@agile.ch; </v>
      </c>
    </row>
    <row r="210" spans="1:14" ht="63.75" hidden="1">
      <c r="A210" s="6"/>
      <c r="B210" s="6">
        <v>8</v>
      </c>
      <c r="C210" s="6" t="s">
        <v>481</v>
      </c>
      <c r="D210" s="6"/>
      <c r="E210" s="7" t="s">
        <v>482</v>
      </c>
      <c r="F210" s="8" t="s">
        <v>483</v>
      </c>
      <c r="G210" s="8" t="s">
        <v>484</v>
      </c>
      <c r="H210" s="6"/>
      <c r="I210" s="19" t="str">
        <f>Tabelle224567[[#This Row],[TITEL]]</f>
        <v>Aktion Freiheit und Verantwortung</v>
      </c>
      <c r="J210" s="20" t="str">
        <f t="shared" si="3"/>
        <v>Postfach 
8024 Zürich
info@freiheitverantwortung.ch</v>
      </c>
      <c r="K210" s="19" t="str">
        <f>Tabelle224567[[#This Row],[TITEL]]</f>
        <v>Aktion Freiheit und Verantwortung</v>
      </c>
      <c r="L210" s="19" t="str">
        <f>Tabelle224567[[#This Row],[ADRESSE]]</f>
        <v xml:space="preserve">Postfach 
8024 Zürich
</v>
      </c>
      <c r="M210" s="19" t="str">
        <f>CONCATENATE(Tabelle224567[[#This Row],[E-Mail]],"; ")</f>
        <v xml:space="preserve">info@freiheitverantwortung.ch; </v>
      </c>
    </row>
    <row r="211" spans="1:14" ht="51" hidden="1">
      <c r="A211" s="6"/>
      <c r="B211" s="6">
        <v>8</v>
      </c>
      <c r="C211" s="6" t="s">
        <v>481</v>
      </c>
      <c r="D211" s="6"/>
      <c r="E211" s="7" t="s">
        <v>887</v>
      </c>
      <c r="F211" s="6" t="s">
        <v>888</v>
      </c>
      <c r="G211" s="8" t="s">
        <v>889</v>
      </c>
      <c r="H211" s="6"/>
      <c r="I211" s="19" t="str">
        <f>Tabelle224567[[#This Row],[TITEL]]</f>
        <v>alliance F Bund Schweizerischer Frauenorganisationen BSF</v>
      </c>
      <c r="J211" s="20" t="str">
        <f t="shared" si="3"/>
        <v>c/o Regula Zweifel
Tiergartenstrasse 23B
8802 Kilchberg 
office@alliancef.ch</v>
      </c>
      <c r="K211" s="19" t="str">
        <f>Tabelle224567[[#This Row],[TITEL]]</f>
        <v>alliance F Bund Schweizerischer Frauenorganisationen BSF</v>
      </c>
      <c r="L211" s="19" t="str">
        <f>Tabelle224567[[#This Row],[ADRESSE]]</f>
        <v>c/o Regula Zweifel
Tiergartenstrasse 23B
8802 Kilchberg</v>
      </c>
      <c r="M211" s="19" t="str">
        <f>CONCATENATE(Tabelle224567[[#This Row],[E-Mail]],"; ")</f>
        <v xml:space="preserve">office@alliancef.ch; </v>
      </c>
    </row>
    <row r="212" spans="1:14" ht="38.25" hidden="1">
      <c r="A212" s="6" t="s">
        <v>1254</v>
      </c>
      <c r="B212" s="6">
        <v>8</v>
      </c>
      <c r="C212" s="6" t="s">
        <v>481</v>
      </c>
      <c r="D212" s="6"/>
      <c r="E212" s="7" t="s">
        <v>1255</v>
      </c>
      <c r="F212" s="6" t="s">
        <v>1256</v>
      </c>
      <c r="G212" s="8" t="s">
        <v>1257</v>
      </c>
      <c r="H212" s="6"/>
      <c r="I212" s="19" t="str">
        <f>Tabelle224567[[#This Row],[TITEL]]</f>
        <v>Alliance SwissPass</v>
      </c>
      <c r="J212" s="20" t="str">
        <f t="shared" si="3"/>
        <v>Länggassstrasse 7 
3012 Bern 
info@allianceswisspass.ch</v>
      </c>
      <c r="K212" s="19" t="str">
        <f>Tabelle224567[[#This Row],[TITEL]]</f>
        <v>Alliance SwissPass</v>
      </c>
      <c r="L212" s="19" t="str">
        <f>Tabelle224567[[#This Row],[ADRESSE]]</f>
        <v>Länggassstrasse 7 
3012 Bern</v>
      </c>
      <c r="M212" s="19" t="str">
        <f>CONCATENATE(Tabelle224567[[#This Row],[E-Mail]],"; ")</f>
        <v xml:space="preserve">info@allianceswisspass.ch; </v>
      </c>
    </row>
    <row r="213" spans="1:14" ht="63.75" hidden="1">
      <c r="A213" s="6"/>
      <c r="B213" s="6">
        <v>8</v>
      </c>
      <c r="C213" s="6" t="s">
        <v>481</v>
      </c>
      <c r="D213" s="6"/>
      <c r="E213" s="7" t="s">
        <v>485</v>
      </c>
      <c r="F213" s="8" t="s">
        <v>486</v>
      </c>
      <c r="G213" s="25" t="s">
        <v>487</v>
      </c>
      <c r="H213" s="6"/>
      <c r="I213" s="19" t="str">
        <f>Tabelle224567[[#This Row],[TITEL]]</f>
        <v>Alpen-Initiative</v>
      </c>
      <c r="J213" s="20" t="str">
        <f t="shared" si="3"/>
        <v>Alpen-Initiative
Hellgasse 23 
6460 Altdorf
info@alpeninitiative.ch</v>
      </c>
      <c r="K213" s="19" t="str">
        <f>Tabelle224567[[#This Row],[TITEL]]</f>
        <v>Alpen-Initiative</v>
      </c>
      <c r="L213" s="19" t="str">
        <f>Tabelle224567[[#This Row],[ADRESSE]]</f>
        <v xml:space="preserve">Alpen-Initiative
Hellgasse 23 
6460 Altdorf
</v>
      </c>
      <c r="M213" s="19" t="str">
        <f>CONCATENATE(Tabelle224567[[#This Row],[E-Mail]],"; ")</f>
        <v xml:space="preserve">info@alpeninitiative.ch; </v>
      </c>
    </row>
    <row r="214" spans="1:14" ht="51" hidden="1">
      <c r="A214" s="6"/>
      <c r="B214" s="6">
        <v>8</v>
      </c>
      <c r="C214" s="6" t="s">
        <v>481</v>
      </c>
      <c r="D214" s="6"/>
      <c r="E214" s="7" t="s">
        <v>892</v>
      </c>
      <c r="F214" s="6" t="s">
        <v>893</v>
      </c>
      <c r="G214" s="8" t="s">
        <v>894</v>
      </c>
      <c r="H214" s="6"/>
      <c r="I214" s="19" t="str">
        <f>Tabelle224567[[#This Row],[TITEL]]</f>
        <v>Angestellte Schweiz</v>
      </c>
      <c r="J214" s="20" t="str">
        <f t="shared" si="3"/>
        <v>Rigiplatz 1
Postfach 
8033 Zürich 
info@angestellte.ch</v>
      </c>
      <c r="K214" s="19" t="str">
        <f>Tabelle224567[[#This Row],[TITEL]]</f>
        <v>Angestellte Schweiz</v>
      </c>
      <c r="L214" s="19" t="str">
        <f>Tabelle224567[[#This Row],[ADRESSE]]</f>
        <v>Rigiplatz 1
Postfach 
8033 Zürich</v>
      </c>
      <c r="M214" s="19" t="str">
        <f>CONCATENATE(Tabelle224567[[#This Row],[E-Mail]],"; ")</f>
        <v xml:space="preserve">info@angestellte.ch; </v>
      </c>
    </row>
    <row r="215" spans="1:14" ht="63.75" hidden="1">
      <c r="A215" s="6"/>
      <c r="B215" s="6">
        <v>8</v>
      </c>
      <c r="C215" s="6" t="s">
        <v>481</v>
      </c>
      <c r="D215" s="6"/>
      <c r="E215" s="7" t="s">
        <v>1304</v>
      </c>
      <c r="F215" s="8" t="s">
        <v>1305</v>
      </c>
      <c r="G215" s="8" t="s">
        <v>1298</v>
      </c>
      <c r="H215" s="6"/>
      <c r="I215" s="19" t="str">
        <f>Tabelle224567[[#This Row],[TITEL]]</f>
        <v>Aqua Viva</v>
      </c>
      <c r="J215" s="20" t="str">
        <f t="shared" si="3"/>
        <v>Neuwiesenstrasse 95
8400 Winterthur
info@aquaviva.ch</v>
      </c>
      <c r="K215" s="19" t="str">
        <f>Tabelle224567[[#This Row],[TITEL]]</f>
        <v>Aqua Viva</v>
      </c>
      <c r="L215" s="19" t="str">
        <f>Tabelle224567[[#This Row],[ADRESSE]]</f>
        <v xml:space="preserve">Neuwiesenstrasse 95
8400 Winterthur
</v>
      </c>
      <c r="M215" s="19" t="str">
        <f>CONCATENATE(Tabelle224567[[#This Row],[E-Mail]],"; ")</f>
        <v xml:space="preserve">info@aquaviva.ch; </v>
      </c>
    </row>
    <row r="216" spans="1:14" ht="25.5" hidden="1">
      <c r="A216" s="6"/>
      <c r="B216" s="6">
        <v>8</v>
      </c>
      <c r="C216" s="6" t="s">
        <v>481</v>
      </c>
      <c r="D216" s="6"/>
      <c r="E216" s="7" t="s">
        <v>890</v>
      </c>
      <c r="F216" s="6" t="s">
        <v>596</v>
      </c>
      <c r="G216" s="8" t="s">
        <v>891</v>
      </c>
      <c r="H216" s="6"/>
      <c r="I216" s="19" t="str">
        <f>Tabelle224567[[#This Row],[TITEL]]</f>
        <v>Arbeitsgruppe Christen + Energie</v>
      </c>
      <c r="J216" s="20" t="str">
        <f t="shared" si="3"/>
        <v>3000 Bern 
info@christenenergie.ch</v>
      </c>
      <c r="K216" s="19" t="str">
        <f>Tabelle224567[[#This Row],[TITEL]]</f>
        <v>Arbeitsgruppe Christen + Energie</v>
      </c>
      <c r="L216" s="19" t="str">
        <f>Tabelle224567[[#This Row],[ADRESSE]]</f>
        <v>3000 Bern</v>
      </c>
      <c r="M216" s="19" t="str">
        <f>CONCATENATE(Tabelle224567[[#This Row],[E-Mail]],"; ")</f>
        <v xml:space="preserve">info@christenenergie.ch; </v>
      </c>
    </row>
    <row r="217" spans="1:14" ht="51" hidden="1">
      <c r="A217" s="6"/>
      <c r="B217" s="6">
        <v>8</v>
      </c>
      <c r="C217" s="6" t="s">
        <v>481</v>
      </c>
      <c r="D217" s="6"/>
      <c r="E217" s="7" t="s">
        <v>488</v>
      </c>
      <c r="F217" s="8" t="s">
        <v>489</v>
      </c>
      <c r="G217" s="8" t="s">
        <v>490</v>
      </c>
      <c r="H217" s="6"/>
      <c r="I217" s="19" t="str">
        <f>Tabelle224567[[#This Row],[TITEL]]</f>
        <v>Associazione Consumatrici e Consumatori della Svizzera Italiana</v>
      </c>
      <c r="J217" s="20" t="str">
        <f t="shared" si="3"/>
        <v>Strada di Pregassona 33
6963 Pregassona
acsi@acsi.ch</v>
      </c>
      <c r="K217" s="19" t="str">
        <f>Tabelle224567[[#This Row],[TITEL]]</f>
        <v>Associazione Consumatrici e Consumatori della Svizzera Italiana</v>
      </c>
      <c r="L217" s="19" t="str">
        <f>Tabelle224567[[#This Row],[ADRESSE]]</f>
        <v xml:space="preserve">Strada di Pregassona 33
6963 Pregassona
</v>
      </c>
      <c r="M217" s="19" t="str">
        <f>CONCATENATE(Tabelle224567[[#This Row],[E-Mail]],"; ")</f>
        <v xml:space="preserve">acsi@acsi.ch; </v>
      </c>
    </row>
    <row r="218" spans="1:14" ht="51" hidden="1">
      <c r="A218" s="6"/>
      <c r="B218" s="6">
        <v>8</v>
      </c>
      <c r="C218" s="6" t="s">
        <v>481</v>
      </c>
      <c r="D218" s="6"/>
      <c r="E218" s="7" t="s">
        <v>900</v>
      </c>
      <c r="F218" s="6" t="s">
        <v>901</v>
      </c>
      <c r="G218" s="8" t="s">
        <v>902</v>
      </c>
      <c r="H218" s="6"/>
      <c r="I218" s="19" t="str">
        <f>Tabelle224567[[#This Row],[TITEL]]</f>
        <v>Autogewerbe-Verband der Schweiz AGVS</v>
      </c>
      <c r="J218" s="20" t="str">
        <f t="shared" si="3"/>
        <v>Wöflistrasse 5
Postfach 64 
3000 Bern 22 
info@agvs.ch</v>
      </c>
      <c r="K218" s="19" t="str">
        <f>Tabelle224567[[#This Row],[TITEL]]</f>
        <v>Autogewerbe-Verband der Schweiz AGVS</v>
      </c>
      <c r="L218" s="19" t="str">
        <f>Tabelle224567[[#This Row],[ADRESSE]]</f>
        <v>Wöflistrasse 5
Postfach 64 
3000 Bern 22</v>
      </c>
      <c r="M218" s="19" t="str">
        <f>CONCATENATE(Tabelle224567[[#This Row],[E-Mail]],"; ")</f>
        <v xml:space="preserve">info@agvs.ch; </v>
      </c>
    </row>
    <row r="219" spans="1:14" ht="51" hidden="1">
      <c r="A219" s="6"/>
      <c r="B219" s="6">
        <v>8</v>
      </c>
      <c r="C219" s="6" t="s">
        <v>481</v>
      </c>
      <c r="D219" s="6"/>
      <c r="E219" s="7" t="s">
        <v>491</v>
      </c>
      <c r="F219" s="8" t="s">
        <v>492</v>
      </c>
      <c r="G219" s="25" t="s">
        <v>1201</v>
      </c>
      <c r="H219" s="6"/>
      <c r="I219" s="19" t="str">
        <f>Tabelle224567[[#This Row],[TITEL]]</f>
        <v>Automobil Club der Schweiz ACS</v>
      </c>
      <c r="J219" s="20" t="str">
        <f t="shared" si="3"/>
        <v>Wasserwerkgasse 39
3000 Bern 13
info@acs.ch</v>
      </c>
      <c r="K219" s="19" t="str">
        <f>Tabelle224567[[#This Row],[TITEL]]</f>
        <v>Automobil Club der Schweiz ACS</v>
      </c>
      <c r="L219" s="19" t="str">
        <f>Tabelle224567[[#This Row],[ADRESSE]]</f>
        <v xml:space="preserve">Wasserwerkgasse 39
3000 Bern 13
</v>
      </c>
      <c r="M219" s="19" t="str">
        <f>CONCATENATE(Tabelle224567[[#This Row],[E-Mail]],"; ")</f>
        <v xml:space="preserve">info@acs.ch; </v>
      </c>
      <c r="N219" s="17"/>
    </row>
    <row r="220" spans="1:14" ht="51" hidden="1">
      <c r="A220" s="6"/>
      <c r="B220" s="6">
        <v>8</v>
      </c>
      <c r="C220" s="6" t="s">
        <v>481</v>
      </c>
      <c r="D220" s="6"/>
      <c r="E220" s="7" t="s">
        <v>898</v>
      </c>
      <c r="F220" s="6" t="s">
        <v>899</v>
      </c>
      <c r="G220" s="8" t="s">
        <v>1333</v>
      </c>
      <c r="H220" s="6"/>
      <c r="I220" s="19" t="str">
        <f>Tabelle224567[[#This Row],[TITEL]]</f>
        <v>auto-schweiz Vereinigung Schweiz. Automobil-Importeure VSAI</v>
      </c>
      <c r="J220" s="20" t="str">
        <f t="shared" si="3"/>
        <v>Wölflistrasse 5
Postfach 47
3000 Bern 22 
info@auto.swiss</v>
      </c>
      <c r="K220" s="19" t="str">
        <f>Tabelle224567[[#This Row],[TITEL]]</f>
        <v>auto-schweiz Vereinigung Schweiz. Automobil-Importeure VSAI</v>
      </c>
      <c r="L220" s="19" t="str">
        <f>Tabelle224567[[#This Row],[ADRESSE]]</f>
        <v>Wölflistrasse 5
Postfach 47
3000 Bern 22</v>
      </c>
      <c r="M220" s="19" t="str">
        <f>CONCATENATE(Tabelle224567[[#This Row],[E-Mail]],"; ")</f>
        <v xml:space="preserve">info@auto.swiss; </v>
      </c>
    </row>
    <row r="221" spans="1:14" ht="51" hidden="1">
      <c r="A221" s="6"/>
      <c r="B221" s="6">
        <v>8</v>
      </c>
      <c r="C221" s="6" t="s">
        <v>481</v>
      </c>
      <c r="D221" s="6"/>
      <c r="E221" s="7" t="s">
        <v>903</v>
      </c>
      <c r="F221" s="6" t="s">
        <v>904</v>
      </c>
      <c r="G221" s="25" t="s">
        <v>905</v>
      </c>
      <c r="H221" s="6"/>
      <c r="I221" s="19" t="str">
        <f>Tabelle224567[[#This Row],[TITEL]]</f>
        <v>Bau-, Planungs- und Umweltdirektoren-Konferenz BPUK</v>
      </c>
      <c r="J221" s="20" t="str">
        <f t="shared" si="3"/>
        <v>Haus der Kantone
Speichergasse 6
3000 Bern 7 
info@bpuk.ch</v>
      </c>
      <c r="K221" s="19" t="str">
        <f>Tabelle224567[[#This Row],[TITEL]]</f>
        <v>Bau-, Planungs- und Umweltdirektoren-Konferenz BPUK</v>
      </c>
      <c r="L221" s="19" t="str">
        <f>Tabelle224567[[#This Row],[ADRESSE]]</f>
        <v>Haus der Kantone
Speichergasse 6
3000 Bern 7</v>
      </c>
      <c r="M221" s="19" t="str">
        <f>CONCATENATE(Tabelle224567[[#This Row],[E-Mail]],"; ")</f>
        <v xml:space="preserve">info@bpuk.ch; </v>
      </c>
    </row>
    <row r="222" spans="1:14" ht="38.25" hidden="1">
      <c r="A222" s="6"/>
      <c r="B222" s="6">
        <v>8</v>
      </c>
      <c r="C222" s="6" t="s">
        <v>481</v>
      </c>
      <c r="D222" s="6"/>
      <c r="E222" s="7" t="s">
        <v>906</v>
      </c>
      <c r="F222" s="6" t="s">
        <v>907</v>
      </c>
      <c r="G222" s="8" t="s">
        <v>908</v>
      </c>
      <c r="H222" s="6"/>
      <c r="I222" s="19" t="str">
        <f>Tabelle224567[[#This Row],[TITEL]]</f>
        <v>Bertschi AG</v>
      </c>
      <c r="J222" s="20" t="str">
        <f t="shared" si="3"/>
        <v>Hutmattstrasse 22
5724 Dürrenäsch 
info@bertschi.com</v>
      </c>
      <c r="K222" s="19" t="str">
        <f>Tabelle224567[[#This Row],[TITEL]]</f>
        <v>Bertschi AG</v>
      </c>
      <c r="L222" s="19" t="str">
        <f>Tabelle224567[[#This Row],[ADRESSE]]</f>
        <v>Hutmattstrasse 22
5724 Dürrenäsch</v>
      </c>
      <c r="M222" s="19" t="str">
        <f>CONCATENATE(Tabelle224567[[#This Row],[E-Mail]],"; ")</f>
        <v xml:space="preserve">info@bertschi.com; </v>
      </c>
    </row>
    <row r="223" spans="1:14" ht="51" hidden="1">
      <c r="A223" s="6"/>
      <c r="B223" s="6">
        <v>8</v>
      </c>
      <c r="C223" s="6" t="s">
        <v>481</v>
      </c>
      <c r="D223" s="6"/>
      <c r="E223" s="7" t="s">
        <v>909</v>
      </c>
      <c r="F223" s="6" t="s">
        <v>910</v>
      </c>
      <c r="G223" s="8" t="s">
        <v>911</v>
      </c>
      <c r="H223" s="6"/>
      <c r="I223" s="19" t="str">
        <f>Tabelle224567[[#This Row],[TITEL]]</f>
        <v>Berufsfeuerwehr Basel
Nautikschule</v>
      </c>
      <c r="J223" s="20" t="str">
        <f t="shared" si="3"/>
        <v>Kornhausgasse 18
Postfach 248
4003 Basel 
daniel.kofmel@jsd.bs.ch</v>
      </c>
      <c r="K223" s="19" t="str">
        <f>Tabelle224567[[#This Row],[TITEL]]</f>
        <v>Berufsfeuerwehr Basel
Nautikschule</v>
      </c>
      <c r="L223" s="19" t="str">
        <f>Tabelle224567[[#This Row],[ADRESSE]]</f>
        <v>Kornhausgasse 18
Postfach 248
4003 Basel</v>
      </c>
      <c r="M223" s="19" t="str">
        <f>CONCATENATE(Tabelle224567[[#This Row],[E-Mail]],"; ")</f>
        <v xml:space="preserve">daniel.kofmel@jsd.bs.ch; </v>
      </c>
    </row>
    <row r="224" spans="1:14" ht="51" hidden="1">
      <c r="A224" s="6"/>
      <c r="B224" s="6">
        <v>8</v>
      </c>
      <c r="C224" s="6" t="s">
        <v>481</v>
      </c>
      <c r="D224" s="6"/>
      <c r="E224" s="7" t="s">
        <v>233</v>
      </c>
      <c r="F224" s="6" t="s">
        <v>234</v>
      </c>
      <c r="G224" s="8" t="s">
        <v>235</v>
      </c>
      <c r="H224" s="6"/>
      <c r="I224" s="19" t="str">
        <f>Tabelle224567[[#This Row],[TITEL]]</f>
        <v>BLS AG</v>
      </c>
      <c r="J224" s="20" t="str">
        <f t="shared" si="3"/>
        <v>Genfergasse 11
3001 Bern
direktion@bls.ch</v>
      </c>
      <c r="K224" s="19" t="str">
        <f>Tabelle224567[[#This Row],[TITEL]]</f>
        <v>BLS AG</v>
      </c>
      <c r="L224" s="19" t="str">
        <f>Tabelle224567[[#This Row],[ADRESSE]]</f>
        <v xml:space="preserve">Genfergasse 11
3001 Bern
</v>
      </c>
      <c r="M224" s="19" t="str">
        <f>CONCATENATE(Tabelle224567[[#This Row],[E-Mail]],"; ")</f>
        <v xml:space="preserve">direktion@bls.ch; </v>
      </c>
    </row>
    <row r="225" spans="1:13" ht="38.25" hidden="1">
      <c r="A225" s="6"/>
      <c r="B225" s="6">
        <v>8</v>
      </c>
      <c r="C225" s="6" t="s">
        <v>481</v>
      </c>
      <c r="D225" s="6"/>
      <c r="E225" s="7" t="s">
        <v>1338</v>
      </c>
      <c r="F225" s="8" t="s">
        <v>493</v>
      </c>
      <c r="G225" s="8"/>
      <c r="H225" s="6"/>
      <c r="I225" s="19" t="str">
        <f>Tabelle224567[[#This Row],[TITEL]]</f>
        <v>ALSTOM Suisse SA</v>
      </c>
      <c r="J225" s="20" t="str">
        <f t="shared" si="3"/>
        <v xml:space="preserve">CP 32
1844 Villeneuve
</v>
      </c>
      <c r="K225" s="19" t="str">
        <f>Tabelle224567[[#This Row],[TITEL]]</f>
        <v>ALSTOM Suisse SA</v>
      </c>
      <c r="L225" s="19" t="str">
        <f>Tabelle224567[[#This Row],[ADRESSE]]</f>
        <v xml:space="preserve">CP 32
1844 Villeneuve
</v>
      </c>
      <c r="M225" s="19" t="str">
        <f>CONCATENATE(Tabelle224567[[#This Row],[E-Mail]],"; ")</f>
        <v xml:space="preserve">; </v>
      </c>
    </row>
    <row r="226" spans="1:13" ht="76.5" hidden="1">
      <c r="A226" s="6"/>
      <c r="B226" s="6">
        <v>8</v>
      </c>
      <c r="C226" s="6" t="s">
        <v>481</v>
      </c>
      <c r="D226" s="6"/>
      <c r="E226" s="7" t="s">
        <v>912</v>
      </c>
      <c r="F226" s="6" t="s">
        <v>1203</v>
      </c>
      <c r="G226" s="25" t="s">
        <v>1270</v>
      </c>
      <c r="H226" s="6"/>
      <c r="I226" s="19" t="str">
        <f>Tabelle224567[[#This Row],[TITEL]]</f>
        <v>Cargo Forum Schweiz</v>
      </c>
      <c r="J226" s="20" t="str">
        <f t="shared" si="3"/>
        <v>VAP
Ringlikerstrasse 70
8142 Uitikon 
furrer@cargorail.ch
vap@cargorail.ch</v>
      </c>
      <c r="K226" s="19" t="str">
        <f>Tabelle224567[[#This Row],[TITEL]]</f>
        <v>Cargo Forum Schweiz</v>
      </c>
      <c r="L226" s="19" t="str">
        <f>Tabelle224567[[#This Row],[ADRESSE]]</f>
        <v>VAP
Ringlikerstrasse 70
8142 Uitikon</v>
      </c>
      <c r="M226" s="19" t="str">
        <f>CONCATENATE(Tabelle224567[[#This Row],[E-Mail]],"; ")</f>
        <v xml:space="preserve">furrer@cargorail.ch
vap@cargorail.ch; </v>
      </c>
    </row>
    <row r="227" spans="1:13" ht="51" hidden="1">
      <c r="A227" s="6"/>
      <c r="B227" s="6">
        <v>8</v>
      </c>
      <c r="C227" s="6" t="s">
        <v>481</v>
      </c>
      <c r="D227" s="6"/>
      <c r="E227" s="7" t="s">
        <v>917</v>
      </c>
      <c r="F227" s="6" t="s">
        <v>918</v>
      </c>
      <c r="G227" s="8" t="s">
        <v>919</v>
      </c>
      <c r="H227" s="6"/>
      <c r="I227" s="19" t="str">
        <f>Tabelle224567[[#This Row],[TITEL]]</f>
        <v>Centre Patronal Bern</v>
      </c>
      <c r="J227" s="20" t="str">
        <f t="shared" si="3"/>
        <v>Kapellenstrasse 14
Postfach 5236
3001 Bern 
cpbern@centrepatronal.ch</v>
      </c>
      <c r="K227" s="19" t="str">
        <f>Tabelle224567[[#This Row],[TITEL]]</f>
        <v>Centre Patronal Bern</v>
      </c>
      <c r="L227" s="19" t="str">
        <f>Tabelle224567[[#This Row],[ADRESSE]]</f>
        <v>Kapellenstrasse 14
Postfach 5236
3001 Bern</v>
      </c>
      <c r="M227" s="19" t="str">
        <f>CONCATENATE(Tabelle224567[[#This Row],[E-Mail]],"; ")</f>
        <v xml:space="preserve">cpbern@centrepatronal.ch; </v>
      </c>
    </row>
    <row r="228" spans="1:13" ht="38.25" hidden="1">
      <c r="A228" s="6"/>
      <c r="B228" s="6">
        <v>8</v>
      </c>
      <c r="C228" s="6" t="s">
        <v>481</v>
      </c>
      <c r="D228" s="6"/>
      <c r="E228" s="7" t="s">
        <v>914</v>
      </c>
      <c r="F228" s="6" t="s">
        <v>915</v>
      </c>
      <c r="G228" s="8" t="s">
        <v>916</v>
      </c>
      <c r="H228" s="6"/>
      <c r="I228" s="19" t="str">
        <f>Tabelle224567[[#This Row],[TITEL]]</f>
        <v>Centre Patronal Paudex</v>
      </c>
      <c r="J228" s="20" t="str">
        <f t="shared" si="3"/>
        <v>Route du Lac 2
1094 Paudex 
info@centrepatronal.ch</v>
      </c>
      <c r="K228" s="19" t="str">
        <f>Tabelle224567[[#This Row],[TITEL]]</f>
        <v>Centre Patronal Paudex</v>
      </c>
      <c r="L228" s="19" t="str">
        <f>Tabelle224567[[#This Row],[ADRESSE]]</f>
        <v>Route du Lac 2
1094 Paudex</v>
      </c>
      <c r="M228" s="19" t="str">
        <f>CONCATENATE(Tabelle224567[[#This Row],[E-Mail]],"; ")</f>
        <v xml:space="preserve">info@centrepatronal.ch; </v>
      </c>
    </row>
    <row r="229" spans="1:13" ht="51" hidden="1">
      <c r="A229" s="6"/>
      <c r="B229" s="6">
        <v>8</v>
      </c>
      <c r="C229" s="6" t="s">
        <v>481</v>
      </c>
      <c r="D229" s="6"/>
      <c r="E229" s="7" t="s">
        <v>920</v>
      </c>
      <c r="F229" s="6" t="s">
        <v>921</v>
      </c>
      <c r="G229" s="8" t="s">
        <v>922</v>
      </c>
      <c r="H229" s="6"/>
      <c r="I229" s="19" t="str">
        <f>Tabelle224567[[#This Row],[TITEL]]</f>
        <v>Cercle Bruit Schweiz c/o Amt für Umwelt</v>
      </c>
      <c r="J229" s="20" t="str">
        <f t="shared" si="3"/>
        <v>Werkhofstrasse 5
4509 Solothurn 
markus.chastonay@bd.so.ch</v>
      </c>
      <c r="K229" s="19" t="str">
        <f>Tabelle224567[[#This Row],[TITEL]]</f>
        <v>Cercle Bruit Schweiz c/o Amt für Umwelt</v>
      </c>
      <c r="L229" s="19" t="str">
        <f>Tabelle224567[[#This Row],[ADRESSE]]</f>
        <v>Werkhofstrasse 5
4509 Solothurn</v>
      </c>
      <c r="M229" s="19" t="str">
        <f>CONCATENATE(Tabelle224567[[#This Row],[E-Mail]],"; ")</f>
        <v xml:space="preserve">markus.chastonay@bd.so.ch; </v>
      </c>
    </row>
    <row r="230" spans="1:13" ht="51" hidden="1">
      <c r="A230" s="6"/>
      <c r="B230" s="6">
        <v>8</v>
      </c>
      <c r="C230" s="6" t="s">
        <v>481</v>
      </c>
      <c r="D230" s="6"/>
      <c r="E230" s="7" t="s">
        <v>494</v>
      </c>
      <c r="F230" s="8" t="s">
        <v>495</v>
      </c>
      <c r="G230" s="8" t="s">
        <v>496</v>
      </c>
      <c r="H230" s="6"/>
      <c r="I230" s="19" t="str">
        <f>Tabelle224567[[#This Row],[TITEL]]</f>
        <v>Cideon Schweiz AG</v>
      </c>
      <c r="J230" s="20" t="str">
        <f t="shared" si="3"/>
        <v>Steinengraben 42
4051 Basel
info@cideon-engineering.de</v>
      </c>
      <c r="K230" s="19" t="str">
        <f>Tabelle224567[[#This Row],[TITEL]]</f>
        <v>Cideon Schweiz AG</v>
      </c>
      <c r="L230" s="19" t="str">
        <f>Tabelle224567[[#This Row],[ADRESSE]]</f>
        <v xml:space="preserve">Steinengraben 42
4051 Basel
</v>
      </c>
      <c r="M230" s="19" t="str">
        <f>CONCATENATE(Tabelle224567[[#This Row],[E-Mail]],"; ")</f>
        <v xml:space="preserve">info@cideon-engineering.de; </v>
      </c>
    </row>
    <row r="231" spans="1:13" ht="38.25" hidden="1">
      <c r="A231" s="6"/>
      <c r="B231" s="6">
        <v>8</v>
      </c>
      <c r="C231" s="6" t="s">
        <v>481</v>
      </c>
      <c r="D231" s="6"/>
      <c r="E231" s="7" t="s">
        <v>923</v>
      </c>
      <c r="F231" s="6" t="s">
        <v>924</v>
      </c>
      <c r="G231" s="8" t="s">
        <v>925</v>
      </c>
      <c r="H231" s="6"/>
      <c r="I231" s="19" t="str">
        <f>Tabelle224567[[#This Row],[TITEL]]</f>
        <v>Contargo AG</v>
      </c>
      <c r="J231" s="20" t="str">
        <f t="shared" si="3"/>
        <v>Grenzstrasse 149
4019 Basel 
holger.bochow@contargo.ch</v>
      </c>
      <c r="K231" s="19" t="str">
        <f>Tabelle224567[[#This Row],[TITEL]]</f>
        <v>Contargo AG</v>
      </c>
      <c r="L231" s="19" t="str">
        <f>Tabelle224567[[#This Row],[ADRESSE]]</f>
        <v>Grenzstrasse 149
4019 Basel</v>
      </c>
      <c r="M231" s="19" t="str">
        <f>CONCATENATE(Tabelle224567[[#This Row],[E-Mail]],"; ")</f>
        <v xml:space="preserve">holger.bochow@contargo.ch; </v>
      </c>
    </row>
    <row r="232" spans="1:13" ht="63.75" hidden="1">
      <c r="A232" s="6"/>
      <c r="B232" s="6">
        <v>8</v>
      </c>
      <c r="C232" s="6" t="s">
        <v>481</v>
      </c>
      <c r="D232" s="6"/>
      <c r="E232" s="7" t="s">
        <v>497</v>
      </c>
      <c r="F232" s="8" t="s">
        <v>498</v>
      </c>
      <c r="G232" s="8" t="s">
        <v>499</v>
      </c>
      <c r="H232" s="6"/>
      <c r="I232" s="19" t="str">
        <f>Tabelle224567[[#This Row],[TITEL]]</f>
        <v>Coop Schweiz (Basel)</v>
      </c>
      <c r="J232" s="20" t="str">
        <f t="shared" si="3"/>
        <v>Thiersteinerallee 12
Postfach
4002 Basel
info@coop.ch</v>
      </c>
      <c r="K232" s="19" t="str">
        <f>Tabelle224567[[#This Row],[TITEL]]</f>
        <v>Coop Schweiz (Basel)</v>
      </c>
      <c r="L232" s="19" t="str">
        <f>Tabelle224567[[#This Row],[ADRESSE]]</f>
        <v xml:space="preserve">Thiersteinerallee 12
Postfach
4002 Basel
</v>
      </c>
      <c r="M232" s="19" t="str">
        <f>CONCATENATE(Tabelle224567[[#This Row],[E-Mail]],"; ")</f>
        <v xml:space="preserve">info@coop.ch; </v>
      </c>
    </row>
    <row r="233" spans="1:13" ht="51" hidden="1">
      <c r="A233" s="6"/>
      <c r="B233" s="6">
        <v>8</v>
      </c>
      <c r="C233" s="6" t="s">
        <v>481</v>
      </c>
      <c r="D233" s="6"/>
      <c r="E233" s="7" t="s">
        <v>926</v>
      </c>
      <c r="F233" s="6" t="s">
        <v>1260</v>
      </c>
      <c r="G233" s="8" t="s">
        <v>434</v>
      </c>
      <c r="H233" s="6"/>
      <c r="I233" s="19" t="str">
        <f>Tabelle224567[[#This Row],[TITEL]]</f>
        <v>Die Zentralbahn zb</v>
      </c>
      <c r="J233" s="20" t="str">
        <f t="shared" si="3"/>
        <v>Bahnhofstrasse 23
6362 Stansstad
info@zentralbahn.ch</v>
      </c>
      <c r="K233" s="19" t="str">
        <f>Tabelle224567[[#This Row],[TITEL]]</f>
        <v>Die Zentralbahn zb</v>
      </c>
      <c r="L233" s="19" t="str">
        <f>Tabelle224567[[#This Row],[ADRESSE]]</f>
        <v xml:space="preserve">Bahnhofstrasse 23
6362 Stansstad
</v>
      </c>
      <c r="M233" s="19" t="str">
        <f>CONCATENATE(Tabelle224567[[#This Row],[E-Mail]],"; ")</f>
        <v xml:space="preserve">info@zentralbahn.ch; </v>
      </c>
    </row>
    <row r="234" spans="1:13" ht="51" hidden="1">
      <c r="A234" s="6"/>
      <c r="B234" s="6">
        <v>8</v>
      </c>
      <c r="C234" s="6" t="s">
        <v>481</v>
      </c>
      <c r="D234" s="6"/>
      <c r="E234" s="7" t="s">
        <v>500</v>
      </c>
      <c r="F234" s="8" t="s">
        <v>501</v>
      </c>
      <c r="G234" s="8" t="s">
        <v>502</v>
      </c>
      <c r="H234" s="6"/>
      <c r="I234" s="19" t="str">
        <f>Tabelle224567[[#This Row],[TITEL]]</f>
        <v>ECOPOP, Vereinigung Umwelt und Bevölkerung</v>
      </c>
      <c r="J234" s="20" t="str">
        <f t="shared" si="3"/>
        <v>Postfach 14, 
5078 Effingen
sekretariat@ecopop.ch</v>
      </c>
      <c r="K234" s="19" t="str">
        <f>Tabelle224567[[#This Row],[TITEL]]</f>
        <v>ECOPOP, Vereinigung Umwelt und Bevölkerung</v>
      </c>
      <c r="L234" s="19" t="str">
        <f>Tabelle224567[[#This Row],[ADRESSE]]</f>
        <v xml:space="preserve">Postfach 14, 
5078 Effingen
</v>
      </c>
      <c r="M234" s="19" t="str">
        <f>CONCATENATE(Tabelle224567[[#This Row],[E-Mail]],"; ")</f>
        <v xml:space="preserve">sekretariat@ecopop.ch; </v>
      </c>
    </row>
    <row r="235" spans="1:13" ht="51" hidden="1">
      <c r="A235" s="6"/>
      <c r="B235" s="6">
        <v>8</v>
      </c>
      <c r="C235" s="6" t="s">
        <v>481</v>
      </c>
      <c r="D235" s="6"/>
      <c r="E235" s="7" t="s">
        <v>503</v>
      </c>
      <c r="F235" s="8" t="s">
        <v>1209</v>
      </c>
      <c r="G235" s="8" t="s">
        <v>1210</v>
      </c>
      <c r="H235" s="6"/>
      <c r="I235" s="19" t="str">
        <f>Tabelle224567[[#This Row],[TITEL]]</f>
        <v>Eisenbahntechnik Prose AG</v>
      </c>
      <c r="J235" s="20" t="str">
        <f t="shared" si="3"/>
        <v>Zürcherstrasse 41
8400 Winterthur
info@prose.one</v>
      </c>
      <c r="K235" s="19" t="str">
        <f>Tabelle224567[[#This Row],[TITEL]]</f>
        <v>Eisenbahntechnik Prose AG</v>
      </c>
      <c r="L235" s="19" t="str">
        <f>Tabelle224567[[#This Row],[ADRESSE]]</f>
        <v xml:space="preserve">Zürcherstrasse 41
8400 Winterthur
</v>
      </c>
      <c r="M235" s="19" t="str">
        <f>CONCATENATE(Tabelle224567[[#This Row],[E-Mail]],"; ")</f>
        <v xml:space="preserve">info@prose.one; </v>
      </c>
    </row>
    <row r="236" spans="1:13" ht="51" hidden="1">
      <c r="A236" s="6"/>
      <c r="B236" s="6">
        <v>8</v>
      </c>
      <c r="C236" s="6" t="s">
        <v>481</v>
      </c>
      <c r="D236" s="6"/>
      <c r="E236" s="7" t="s">
        <v>1248</v>
      </c>
      <c r="F236" s="7" t="s">
        <v>596</v>
      </c>
      <c r="G236" s="13" t="s">
        <v>1249</v>
      </c>
      <c r="H236" s="6"/>
      <c r="I236" s="19" t="str">
        <f>Tabelle224567[[#This Row],[TITEL]]</f>
        <v xml:space="preserve">Elektromobilclub der Schweiz
Electromobil Club de Suisse
Elletromobile Club Svizzero
</v>
      </c>
      <c r="J236" s="20" t="str">
        <f t="shared" si="3"/>
        <v>3000 Bern 
kommunikation@elektromobilclub.ch</v>
      </c>
      <c r="K236" s="19" t="str">
        <f>Tabelle224567[[#This Row],[TITEL]]</f>
        <v xml:space="preserve">Elektromobilclub der Schweiz
Electromobil Club de Suisse
Elletromobile Club Svizzero
</v>
      </c>
      <c r="L236" s="19" t="str">
        <f>Tabelle224567[[#This Row],[ADRESSE]]</f>
        <v>3000 Bern</v>
      </c>
      <c r="M236" s="19" t="str">
        <f>CONCATENATE(Tabelle224567[[#This Row],[E-Mail]],"; ")</f>
        <v xml:space="preserve">kommunikation@elektromobilclub.ch; </v>
      </c>
    </row>
    <row r="237" spans="1:13" ht="51" hidden="1">
      <c r="A237" s="6"/>
      <c r="B237" s="6">
        <v>8</v>
      </c>
      <c r="C237" s="6" t="s">
        <v>481</v>
      </c>
      <c r="D237" s="6"/>
      <c r="E237" s="7" t="s">
        <v>504</v>
      </c>
      <c r="F237" s="8" t="s">
        <v>1200</v>
      </c>
      <c r="G237" s="8" t="s">
        <v>1199</v>
      </c>
      <c r="H237" s="6"/>
      <c r="I237" s="19" t="str">
        <f>Tabelle224567[[#This Row],[TITEL]]</f>
        <v>equiterre</v>
      </c>
      <c r="J237" s="20" t="str">
        <f t="shared" si="3"/>
        <v>rue des Asters 22
1202 Genève
info.ge@equiterre.ch</v>
      </c>
      <c r="K237" s="19" t="str">
        <f>Tabelle224567[[#This Row],[TITEL]]</f>
        <v>equiterre</v>
      </c>
      <c r="L237" s="19" t="str">
        <f>Tabelle224567[[#This Row],[ADRESSE]]</f>
        <v xml:space="preserve">rue des Asters 22
1202 Genève
</v>
      </c>
      <c r="M237" s="19" t="str">
        <f>CONCATENATE(Tabelle224567[[#This Row],[E-Mail]],"; ")</f>
        <v xml:space="preserve">info.ge@equiterre.ch; </v>
      </c>
    </row>
    <row r="238" spans="1:13" ht="38.25" hidden="1">
      <c r="A238" s="6"/>
      <c r="B238" s="6">
        <v>8</v>
      </c>
      <c r="C238" s="6" t="s">
        <v>481</v>
      </c>
      <c r="D238" s="6"/>
      <c r="E238" s="7" t="s">
        <v>927</v>
      </c>
      <c r="F238" s="6" t="s">
        <v>928</v>
      </c>
      <c r="G238" s="8" t="s">
        <v>929</v>
      </c>
      <c r="H238" s="6"/>
      <c r="I238" s="19" t="str">
        <f>Tabelle224567[[#This Row],[TITEL]]</f>
        <v>Erdöl-Vereinigung EV</v>
      </c>
      <c r="J238" s="20" t="str">
        <f t="shared" si="3"/>
        <v>Spitalgasse 5
8001 Zürich 
info@erdoel.ch</v>
      </c>
      <c r="K238" s="19" t="str">
        <f>Tabelle224567[[#This Row],[TITEL]]</f>
        <v>Erdöl-Vereinigung EV</v>
      </c>
      <c r="L238" s="19" t="str">
        <f>Tabelle224567[[#This Row],[ADRESSE]]</f>
        <v>Spitalgasse 5
8001 Zürich</v>
      </c>
      <c r="M238" s="19" t="str">
        <f>CONCATENATE(Tabelle224567[[#This Row],[E-Mail]],"; ")</f>
        <v xml:space="preserve">info@erdoel.ch; </v>
      </c>
    </row>
    <row r="239" spans="1:13" ht="51" hidden="1">
      <c r="A239" s="6"/>
      <c r="B239" s="6">
        <v>8</v>
      </c>
      <c r="C239" s="6" t="s">
        <v>481</v>
      </c>
      <c r="D239" s="6"/>
      <c r="E239" s="7" t="s">
        <v>505</v>
      </c>
      <c r="F239" s="8" t="s">
        <v>506</v>
      </c>
      <c r="G239" s="8" t="s">
        <v>507</v>
      </c>
      <c r="H239" s="6"/>
      <c r="I239" s="19" t="str">
        <f>Tabelle224567[[#This Row],[TITEL]]</f>
        <v>EuroAirport Basel Mulhouse Freiburg</v>
      </c>
      <c r="J239" s="20" t="str">
        <f t="shared" si="3"/>
        <v>Postfach 142
4030 Basel
webmaster@euroairport.com</v>
      </c>
      <c r="K239" s="19" t="str">
        <f>Tabelle224567[[#This Row],[TITEL]]</f>
        <v>EuroAirport Basel Mulhouse Freiburg</v>
      </c>
      <c r="L239" s="19" t="str">
        <f>Tabelle224567[[#This Row],[ADRESSE]]</f>
        <v xml:space="preserve">Postfach 142
4030 Basel
</v>
      </c>
      <c r="M239" s="19" t="str">
        <f>CONCATENATE(Tabelle224567[[#This Row],[E-Mail]],"; ")</f>
        <v xml:space="preserve">webmaster@euroairport.com; </v>
      </c>
    </row>
    <row r="240" spans="1:13" ht="38.25" hidden="1">
      <c r="A240" s="6"/>
      <c r="B240" s="6">
        <v>8</v>
      </c>
      <c r="C240" s="6" t="s">
        <v>481</v>
      </c>
      <c r="D240" s="6"/>
      <c r="E240" s="7" t="s">
        <v>1268</v>
      </c>
      <c r="F240" s="7" t="s">
        <v>596</v>
      </c>
      <c r="G240" s="8" t="s">
        <v>1269</v>
      </c>
      <c r="H240" s="6"/>
      <c r="I240" s="19" t="str">
        <f>Tabelle224567[[#This Row],[TITEL]]</f>
        <v xml:space="preserve">SwissRailvolution
</v>
      </c>
      <c r="J240" s="20" t="str">
        <f t="shared" si="3"/>
        <v>3000 Bern 
info@swissrailvolution.ch</v>
      </c>
      <c r="K240" s="19" t="str">
        <f>Tabelle224567[[#This Row],[TITEL]]</f>
        <v xml:space="preserve">SwissRailvolution
</v>
      </c>
      <c r="L240" s="19" t="str">
        <f>Tabelle224567[[#This Row],[ADRESSE]]</f>
        <v>3000 Bern</v>
      </c>
      <c r="M240" s="19" t="str">
        <f>CONCATENATE(Tabelle224567[[#This Row],[E-Mail]],"; ")</f>
        <v xml:space="preserve">
info@swissrailvolution.ch; </v>
      </c>
    </row>
    <row r="241" spans="1:13" ht="63.75" hidden="1">
      <c r="A241" s="6"/>
      <c r="B241" s="6">
        <v>8</v>
      </c>
      <c r="C241" s="6" t="s">
        <v>481</v>
      </c>
      <c r="D241" s="6"/>
      <c r="E241" s="7" t="s">
        <v>508</v>
      </c>
      <c r="F241" s="8" t="s">
        <v>509</v>
      </c>
      <c r="G241" s="8" t="s">
        <v>1180</v>
      </c>
      <c r="H241" s="6"/>
      <c r="I241" s="19" t="str">
        <f>Tabelle224567[[#This Row],[TITEL]]</f>
        <v>Fachverband Infra</v>
      </c>
      <c r="J241" s="20" t="str">
        <f t="shared" si="3"/>
        <v>Weinbergstrasse 49
Postfach
8042 Zürich
info@infra-suisse.ch</v>
      </c>
      <c r="K241" s="19" t="str">
        <f>Tabelle224567[[#This Row],[TITEL]]</f>
        <v>Fachverband Infra</v>
      </c>
      <c r="L241" s="19" t="str">
        <f>Tabelle224567[[#This Row],[ADRESSE]]</f>
        <v xml:space="preserve">Weinbergstrasse 49
Postfach
8042 Zürich
</v>
      </c>
      <c r="M241" s="19" t="str">
        <f>CONCATENATE(Tabelle224567[[#This Row],[E-Mail]],"; ")</f>
        <v xml:space="preserve">info@infra-suisse.ch; </v>
      </c>
    </row>
    <row r="242" spans="1:13" ht="51" hidden="1">
      <c r="A242" s="6"/>
      <c r="B242" s="6">
        <v>8</v>
      </c>
      <c r="C242" s="6" t="s">
        <v>481</v>
      </c>
      <c r="D242" s="6"/>
      <c r="E242" s="7" t="s">
        <v>510</v>
      </c>
      <c r="F242" s="8" t="s">
        <v>511</v>
      </c>
      <c r="G242" s="8" t="s">
        <v>512</v>
      </c>
      <c r="H242" s="6"/>
      <c r="I242" s="19" t="str">
        <f>Tabelle224567[[#This Row],[TITEL]]</f>
        <v xml:space="preserve">Fanarbeit Schweiz, Zentrum Passepartout </v>
      </c>
      <c r="J242" s="20" t="str">
        <f t="shared" si="3"/>
        <v>Sandstr. 5  
3302 Moosseedorf
info@fanarbeit.ch</v>
      </c>
      <c r="K242" s="19" t="str">
        <f>Tabelle224567[[#This Row],[TITEL]]</f>
        <v xml:space="preserve">Fanarbeit Schweiz, Zentrum Passepartout </v>
      </c>
      <c r="L242" s="19" t="str">
        <f>Tabelle224567[[#This Row],[ADRESSE]]</f>
        <v xml:space="preserve">Sandstr. 5  
3302 Moosseedorf
</v>
      </c>
      <c r="M242" s="19" t="str">
        <f>CONCATENATE(Tabelle224567[[#This Row],[E-Mail]],"; ")</f>
        <v xml:space="preserve">info@fanarbeit.ch; </v>
      </c>
    </row>
    <row r="243" spans="1:13" ht="63.75" hidden="1">
      <c r="A243" s="6"/>
      <c r="B243" s="6">
        <v>8</v>
      </c>
      <c r="C243" s="6" t="s">
        <v>481</v>
      </c>
      <c r="D243" s="6"/>
      <c r="E243" s="7" t="s">
        <v>513</v>
      </c>
      <c r="F243" s="8" t="s">
        <v>514</v>
      </c>
      <c r="G243" s="8" t="s">
        <v>515</v>
      </c>
      <c r="H243" s="6"/>
      <c r="I243" s="19" t="str">
        <f>Tabelle224567[[#This Row],[TITEL]]</f>
        <v>Fédération des Entreprises Romandes</v>
      </c>
      <c r="J243" s="20" t="str">
        <f t="shared" si="3"/>
        <v>98, rue de Saint-Jean
Case postale 5278
1211 Genève
fer-ge@fer-ge.ch</v>
      </c>
      <c r="K243" s="19" t="str">
        <f>Tabelle224567[[#This Row],[TITEL]]</f>
        <v>Fédération des Entreprises Romandes</v>
      </c>
      <c r="L243" s="19" t="str">
        <f>Tabelle224567[[#This Row],[ADRESSE]]</f>
        <v xml:space="preserve">98, rue de Saint-Jean
Case postale 5278
1211 Genève
</v>
      </c>
      <c r="M243" s="19" t="str">
        <f>CONCATENATE(Tabelle224567[[#This Row],[E-Mail]],"; ")</f>
        <v xml:space="preserve">fer-ge@fer-ge.ch; </v>
      </c>
    </row>
    <row r="244" spans="1:13" ht="63.75" hidden="1">
      <c r="A244" s="6"/>
      <c r="B244" s="6">
        <v>8</v>
      </c>
      <c r="C244" s="6" t="s">
        <v>481</v>
      </c>
      <c r="D244" s="6"/>
      <c r="E244" s="7" t="s">
        <v>516</v>
      </c>
      <c r="F244" s="8" t="s">
        <v>517</v>
      </c>
      <c r="G244" s="8" t="s">
        <v>518</v>
      </c>
      <c r="H244" s="6"/>
      <c r="I244" s="19" t="str">
        <f>Tabelle224567[[#This Row],[TITEL]]</f>
        <v>Fédération romande des consommateurs FRC</v>
      </c>
      <c r="J244" s="20" t="str">
        <f t="shared" si="3"/>
        <v>Rue de Genève 17
CP 6151
1002 Lausanne
info@frc.ch</v>
      </c>
      <c r="K244" s="19" t="str">
        <f>Tabelle224567[[#This Row],[TITEL]]</f>
        <v>Fédération romande des consommateurs FRC</v>
      </c>
      <c r="L244" s="19" t="str">
        <f>Tabelle224567[[#This Row],[ADRESSE]]</f>
        <v xml:space="preserve">Rue de Genève 17
CP 6151
1002 Lausanne
</v>
      </c>
      <c r="M244" s="19" t="str">
        <f>CONCATENATE(Tabelle224567[[#This Row],[E-Mail]],"; ")</f>
        <v xml:space="preserve">info@frc.ch; </v>
      </c>
    </row>
    <row r="245" spans="1:13" ht="63.75" hidden="1">
      <c r="A245" s="6"/>
      <c r="B245" s="6">
        <v>8</v>
      </c>
      <c r="C245" s="6" t="s">
        <v>481</v>
      </c>
      <c r="D245" s="6"/>
      <c r="E245" s="7" t="s">
        <v>930</v>
      </c>
      <c r="F245" s="6" t="s">
        <v>931</v>
      </c>
      <c r="G245" s="8" t="s">
        <v>932</v>
      </c>
      <c r="H245" s="6"/>
      <c r="I245" s="19" t="str">
        <f>Tabelle224567[[#This Row],[TITEL]]</f>
        <v>Fédération Suisse Motonautique FSM</v>
      </c>
      <c r="J245" s="20" t="str">
        <f t="shared" si="3"/>
        <v>Herr J.-P. Zingg
Spitalackerstrasse 53
Postfach 437
3000 Bern 25 
info@zingg-partner.ch</v>
      </c>
      <c r="K245" s="19" t="str">
        <f>Tabelle224567[[#This Row],[TITEL]]</f>
        <v>Fédération Suisse Motonautique FSM</v>
      </c>
      <c r="L245" s="19" t="str">
        <f>Tabelle224567[[#This Row],[ADRESSE]]</f>
        <v>Herr J.-P. Zingg
Spitalackerstrasse 53
Postfach 437
3000 Bern 25</v>
      </c>
      <c r="M245" s="19" t="str">
        <f>CONCATENATE(Tabelle224567[[#This Row],[E-Mail]],"; ")</f>
        <v xml:space="preserve">info@zingg-partner.ch; </v>
      </c>
    </row>
    <row r="246" spans="1:13" ht="89.25" hidden="1">
      <c r="A246" s="6"/>
      <c r="B246" s="6">
        <v>8</v>
      </c>
      <c r="C246" s="6" t="s">
        <v>481</v>
      </c>
      <c r="D246" s="6"/>
      <c r="E246" s="7" t="s">
        <v>933</v>
      </c>
      <c r="F246" s="6" t="s">
        <v>934</v>
      </c>
      <c r="G246" s="8" t="s">
        <v>935</v>
      </c>
      <c r="H246" s="6"/>
      <c r="I246" s="19" t="str">
        <f>Tabelle224567[[#This Row],[TITEL]]</f>
        <v>Fenaco Genossenschaft</v>
      </c>
      <c r="J246" s="20" t="str">
        <f t="shared" si="3"/>
        <v>Hauptsitz
fenaco
Erlachstrasse 5
Postfach
CH-3001 Bern 
region.mittelland@fenaco.com</v>
      </c>
      <c r="K246" s="19" t="str">
        <f>Tabelle224567[[#This Row],[TITEL]]</f>
        <v>Fenaco Genossenschaft</v>
      </c>
      <c r="L246" s="19" t="str">
        <f>Tabelle224567[[#This Row],[ADRESSE]]</f>
        <v>Hauptsitz
fenaco
Erlachstrasse 5
Postfach
CH-3001 Bern</v>
      </c>
      <c r="M246" s="19" t="str">
        <f>CONCATENATE(Tabelle224567[[#This Row],[E-Mail]],"; ")</f>
        <v xml:space="preserve">region.mittelland@fenaco.com; </v>
      </c>
    </row>
    <row r="247" spans="1:13" ht="51" hidden="1">
      <c r="A247" s="6"/>
      <c r="B247" s="6">
        <v>8</v>
      </c>
      <c r="C247" s="6" t="s">
        <v>481</v>
      </c>
      <c r="D247" s="6"/>
      <c r="E247" s="7" t="s">
        <v>942</v>
      </c>
      <c r="F247" s="6" t="s">
        <v>943</v>
      </c>
      <c r="G247" s="8" t="s">
        <v>944</v>
      </c>
      <c r="H247" s="6"/>
      <c r="I247" s="19" t="str">
        <f>Tabelle224567[[#This Row],[TITEL]]</f>
        <v>Gerber Consulting</v>
      </c>
      <c r="J247" s="20" t="str">
        <f t="shared" si="3"/>
        <v>Mattenstrasse 25
3073 Gümligen 
gerber.consulting@bluewin.ch</v>
      </c>
      <c r="K247" s="19" t="str">
        <f>Tabelle224567[[#This Row],[TITEL]]</f>
        <v>Gerber Consulting</v>
      </c>
      <c r="L247" s="19" t="str">
        <f>Tabelle224567[[#This Row],[ADRESSE]]</f>
        <v>Mattenstrasse 25
3073 Gümligen</v>
      </c>
      <c r="M247" s="19" t="str">
        <f>CONCATENATE(Tabelle224567[[#This Row],[E-Mail]],"; ")</f>
        <v xml:space="preserve">gerber.consulting@bluewin.ch; </v>
      </c>
    </row>
    <row r="248" spans="1:13" ht="51" hidden="1">
      <c r="A248" s="6"/>
      <c r="B248" s="6">
        <v>8</v>
      </c>
      <c r="C248" s="6" t="s">
        <v>481</v>
      </c>
      <c r="D248" s="6"/>
      <c r="E248" s="7" t="s">
        <v>519</v>
      </c>
      <c r="F248" s="8" t="s">
        <v>520</v>
      </c>
      <c r="G248" s="8" t="s">
        <v>521</v>
      </c>
      <c r="H248" s="6"/>
      <c r="I248" s="19" t="str">
        <f>Tabelle224567[[#This Row],[TITEL]]</f>
        <v>Gewerkschaft des Verkehrspersonals SEV</v>
      </c>
      <c r="J248" s="20" t="str">
        <f t="shared" si="3"/>
        <v>Steinerstrasse 35
3006 Bern
giorgio.tuti@sev-online.ch</v>
      </c>
      <c r="K248" s="19" t="str">
        <f>Tabelle224567[[#This Row],[TITEL]]</f>
        <v>Gewerkschaft des Verkehrspersonals SEV</v>
      </c>
      <c r="L248" s="19" t="str">
        <f>Tabelle224567[[#This Row],[ADRESSE]]</f>
        <v xml:space="preserve">Steinerstrasse 35
3006 Bern
</v>
      </c>
      <c r="M248" s="19" t="str">
        <f>CONCATENATE(Tabelle224567[[#This Row],[E-Mail]],"; ")</f>
        <v xml:space="preserve">giorgio.tuti@sev-online.ch; </v>
      </c>
    </row>
    <row r="249" spans="1:13" ht="63.75" hidden="1">
      <c r="A249" s="6"/>
      <c r="B249" s="6">
        <v>8</v>
      </c>
      <c r="C249" s="6" t="s">
        <v>481</v>
      </c>
      <c r="D249" s="6"/>
      <c r="E249" s="7" t="s">
        <v>522</v>
      </c>
      <c r="F249" s="8" t="s">
        <v>523</v>
      </c>
      <c r="G249" s="8" t="s">
        <v>524</v>
      </c>
      <c r="H249" s="6"/>
      <c r="I249" s="19" t="str">
        <f>Tabelle224567[[#This Row],[TITEL]]</f>
        <v>Gewerkschaft Unia</v>
      </c>
      <c r="J249" s="20" t="str">
        <f t="shared" si="3"/>
        <v xml:space="preserve">Zentralsekretariat
Weltpoststrasse 20
3000 Bern 15
info@unia.ch </v>
      </c>
      <c r="K249" s="19" t="str">
        <f>Tabelle224567[[#This Row],[TITEL]]</f>
        <v>Gewerkschaft Unia</v>
      </c>
      <c r="L249" s="19" t="str">
        <f>Tabelle224567[[#This Row],[ADRESSE]]</f>
        <v xml:space="preserve">Zentralsekretariat
Weltpoststrasse 20
3000 Bern 15
</v>
      </c>
      <c r="M249" s="19" t="str">
        <f>CONCATENATE(Tabelle224567[[#This Row],[E-Mail]],"; ")</f>
        <v xml:space="preserve">info@unia.ch ; </v>
      </c>
    </row>
    <row r="250" spans="1:13" ht="51" hidden="1">
      <c r="A250" s="6"/>
      <c r="B250" s="6">
        <v>8</v>
      </c>
      <c r="C250" s="6" t="s">
        <v>481</v>
      </c>
      <c r="D250" s="6"/>
      <c r="E250" s="7" t="s">
        <v>525</v>
      </c>
      <c r="F250" s="8" t="s">
        <v>526</v>
      </c>
      <c r="G250" s="8" t="s">
        <v>527</v>
      </c>
      <c r="H250" s="6"/>
      <c r="I250" s="19" t="str">
        <f>Tabelle224567[[#This Row],[TITEL]]</f>
        <v>Gotthard Komitee</v>
      </c>
      <c r="J250" s="20" t="str">
        <f t="shared" si="3"/>
        <v>Südstrasse 5
4922 Bützberg
info@gotthard-komitee.ch</v>
      </c>
      <c r="K250" s="19" t="str">
        <f>Tabelle224567[[#This Row],[TITEL]]</f>
        <v>Gotthard Komitee</v>
      </c>
      <c r="L250" s="19" t="str">
        <f>Tabelle224567[[#This Row],[ADRESSE]]</f>
        <v xml:space="preserve">Südstrasse 5
4922 Bützberg
</v>
      </c>
      <c r="M250" s="19" t="str">
        <f>CONCATENATE(Tabelle224567[[#This Row],[E-Mail]],"; ")</f>
        <v xml:space="preserve">info@gotthard-komitee.ch; </v>
      </c>
    </row>
    <row r="251" spans="1:13" ht="51" hidden="1">
      <c r="A251" s="6"/>
      <c r="B251" s="6">
        <v>8</v>
      </c>
      <c r="C251" s="6" t="s">
        <v>481</v>
      </c>
      <c r="D251" s="6"/>
      <c r="E251" s="7" t="s">
        <v>936</v>
      </c>
      <c r="F251" s="6" t="s">
        <v>937</v>
      </c>
      <c r="G251" s="25" t="s">
        <v>938</v>
      </c>
      <c r="H251" s="6"/>
      <c r="I251" s="19" t="str">
        <f>Tabelle224567[[#This Row],[TITEL]]</f>
        <v>Groupement Fer</v>
      </c>
      <c r="J251" s="20" t="str">
        <f t="shared" si="3"/>
        <v>Groupement Fer
Postfach
CH-4002 Basel 
office@groupement-fret.ch</v>
      </c>
      <c r="K251" s="19" t="str">
        <f>Tabelle224567[[#This Row],[TITEL]]</f>
        <v>Groupement Fer</v>
      </c>
      <c r="L251" s="19" t="str">
        <f>Tabelle224567[[#This Row],[ADRESSE]]</f>
        <v>Groupement Fer
Postfach
CH-4002 Basel</v>
      </c>
      <c r="M251" s="19" t="str">
        <f>CONCATENATE(Tabelle224567[[#This Row],[E-Mail]],"; ")</f>
        <v xml:space="preserve">office@groupement-fret.ch; </v>
      </c>
    </row>
    <row r="252" spans="1:13" ht="51" hidden="1">
      <c r="A252" s="6"/>
      <c r="B252" s="6">
        <v>8</v>
      </c>
      <c r="C252" s="6" t="s">
        <v>481</v>
      </c>
      <c r="D252" s="6"/>
      <c r="E252" s="7" t="s">
        <v>528</v>
      </c>
      <c r="F252" s="8" t="s">
        <v>529</v>
      </c>
      <c r="G252" s="8" t="s">
        <v>530</v>
      </c>
      <c r="H252" s="6"/>
      <c r="I252" s="19" t="str">
        <f>Tabelle224567[[#This Row],[TITEL]]</f>
        <v xml:space="preserve">grundrechte.ch </v>
      </c>
      <c r="J252" s="20" t="str">
        <f t="shared" si="3"/>
        <v>Postfach 6948 
3001 Bern
info@grundrechte.ch</v>
      </c>
      <c r="K252" s="19" t="str">
        <f>Tabelle224567[[#This Row],[TITEL]]</f>
        <v xml:space="preserve">grundrechte.ch </v>
      </c>
      <c r="L252" s="19" t="str">
        <f>Tabelle224567[[#This Row],[ADRESSE]]</f>
        <v xml:space="preserve">Postfach 6948 
3001 Bern
</v>
      </c>
      <c r="M252" s="19" t="str">
        <f>CONCATENATE(Tabelle224567[[#This Row],[E-Mail]],"; ")</f>
        <v xml:space="preserve">info@grundrechte.ch; </v>
      </c>
    </row>
    <row r="253" spans="1:13" ht="51" hidden="1">
      <c r="A253" s="6"/>
      <c r="B253" s="6">
        <v>8</v>
      </c>
      <c r="C253" s="6" t="s">
        <v>481</v>
      </c>
      <c r="D253" s="6"/>
      <c r="E253" s="7" t="s">
        <v>939</v>
      </c>
      <c r="F253" s="6" t="s">
        <v>940</v>
      </c>
      <c r="G253" s="25" t="s">
        <v>941</v>
      </c>
      <c r="H253" s="6"/>
      <c r="I253" s="19" t="str">
        <f>Tabelle224567[[#This Row],[TITEL]]</f>
        <v>GS1 Schweiz</v>
      </c>
      <c r="J253" s="20" t="str">
        <f t="shared" si="3"/>
        <v>Monbijoustrasse 68
3007 Bern
info@gs1.ch</v>
      </c>
      <c r="K253" s="19" t="str">
        <f>Tabelle224567[[#This Row],[TITEL]]</f>
        <v>GS1 Schweiz</v>
      </c>
      <c r="L253" s="19" t="str">
        <f>Tabelle224567[[#This Row],[ADRESSE]]</f>
        <v xml:space="preserve">Monbijoustrasse 68
3007 Bern
</v>
      </c>
      <c r="M253" s="19" t="str">
        <f>CONCATENATE(Tabelle224567[[#This Row],[E-Mail]],"; ")</f>
        <v xml:space="preserve">info@gs1.ch; </v>
      </c>
    </row>
    <row r="254" spans="1:13" ht="63.75" hidden="1">
      <c r="A254" s="6"/>
      <c r="B254" s="6">
        <v>8</v>
      </c>
      <c r="C254" s="6" t="s">
        <v>481</v>
      </c>
      <c r="D254" s="6"/>
      <c r="E254" s="7" t="s">
        <v>531</v>
      </c>
      <c r="F254" s="8" t="s">
        <v>532</v>
      </c>
      <c r="G254" s="8" t="s">
        <v>533</v>
      </c>
      <c r="H254" s="6"/>
      <c r="I254" s="19" t="str">
        <f>Tabelle224567[[#This Row],[TITEL]]</f>
        <v>Handelskammer beider Basel</v>
      </c>
      <c r="J254" s="20" t="str">
        <f t="shared" si="3"/>
        <v>Aeschenvorstadt 67
Postfach 
4010 Basel
info@hkbb.ch</v>
      </c>
      <c r="K254" s="19" t="str">
        <f>Tabelle224567[[#This Row],[TITEL]]</f>
        <v>Handelskammer beider Basel</v>
      </c>
      <c r="L254" s="19" t="str">
        <f>Tabelle224567[[#This Row],[ADRESSE]]</f>
        <v xml:space="preserve">Aeschenvorstadt 67
Postfach 
4010 Basel
</v>
      </c>
      <c r="M254" s="19" t="str">
        <f>CONCATENATE(Tabelle224567[[#This Row],[E-Mail]],"; ")</f>
        <v xml:space="preserve">info@hkbb.ch; </v>
      </c>
    </row>
    <row r="255" spans="1:13" ht="63.75" hidden="1">
      <c r="A255" s="6"/>
      <c r="B255" s="6">
        <v>8</v>
      </c>
      <c r="C255" s="6" t="s">
        <v>481</v>
      </c>
      <c r="D255" s="6"/>
      <c r="E255" s="7" t="s">
        <v>534</v>
      </c>
      <c r="F255" s="8" t="s">
        <v>535</v>
      </c>
      <c r="G255" s="8" t="s">
        <v>536</v>
      </c>
      <c r="H255" s="6"/>
      <c r="I255" s="19" t="str">
        <f>Tabelle224567[[#This Row],[TITEL]]</f>
        <v>Hauptstadtregion Schweiz</v>
      </c>
      <c r="J255" s="20" t="str">
        <f t="shared" si="3"/>
        <v xml:space="preserve">Fliederweg 10
Postfach 575 
3000 Bern 14
info@hauptstadtregion.ch </v>
      </c>
      <c r="K255" s="19" t="str">
        <f>Tabelle224567[[#This Row],[TITEL]]</f>
        <v>Hauptstadtregion Schweiz</v>
      </c>
      <c r="L255" s="19" t="str">
        <f>Tabelle224567[[#This Row],[ADRESSE]]</f>
        <v xml:space="preserve">Fliederweg 10
Postfach 575 
3000 Bern 14
</v>
      </c>
      <c r="M255" s="19" t="str">
        <f>CONCATENATE(Tabelle224567[[#This Row],[E-Mail]],"; ")</f>
        <v xml:space="preserve">info@hauptstadtregion.ch ; </v>
      </c>
    </row>
    <row r="256" spans="1:13" ht="51" hidden="1">
      <c r="A256" s="6"/>
      <c r="B256" s="6">
        <v>8</v>
      </c>
      <c r="C256" s="6" t="s">
        <v>481</v>
      </c>
      <c r="D256" s="6"/>
      <c r="E256" s="7" t="s">
        <v>945</v>
      </c>
      <c r="F256" s="6" t="s">
        <v>946</v>
      </c>
      <c r="G256" s="8" t="s">
        <v>947</v>
      </c>
      <c r="H256" s="6"/>
      <c r="I256" s="19" t="str">
        <f>Tabelle224567[[#This Row],[TITEL]]</f>
        <v>Hochrheinterminal</v>
      </c>
      <c r="J256" s="20" t="str">
        <f t="shared" si="3"/>
        <v>Hochrhein Terminal AG
Ostzelg 212
CH-5465 Mellikon 
info@hochrheinterminal.ch</v>
      </c>
      <c r="K256" s="19" t="str">
        <f>Tabelle224567[[#This Row],[TITEL]]</f>
        <v>Hochrheinterminal</v>
      </c>
      <c r="L256" s="19" t="str">
        <f>Tabelle224567[[#This Row],[ADRESSE]]</f>
        <v>Hochrhein Terminal AG
Ostzelg 212
CH-5465 Mellikon</v>
      </c>
      <c r="M256" s="19" t="str">
        <f>CONCATENATE(Tabelle224567[[#This Row],[E-Mail]],"; ")</f>
        <v xml:space="preserve">info@hochrheinterminal.ch; </v>
      </c>
    </row>
    <row r="257" spans="1:13" ht="38.25" hidden="1">
      <c r="A257" s="6"/>
      <c r="B257" s="6">
        <v>8</v>
      </c>
      <c r="C257" s="6" t="s">
        <v>481</v>
      </c>
      <c r="D257" s="6"/>
      <c r="E257" s="7" t="s">
        <v>948</v>
      </c>
      <c r="F257" s="6" t="s">
        <v>949</v>
      </c>
      <c r="G257" s="8" t="s">
        <v>1296</v>
      </c>
      <c r="H257" s="6"/>
      <c r="I257" s="19" t="str">
        <f>Tabelle224567[[#This Row],[TITEL]]</f>
        <v>Hupac Intermodal AG</v>
      </c>
      <c r="J257" s="20" t="str">
        <f t="shared" si="3"/>
        <v>Viale R. Manzoni 6
6830 Chiasso 
info.ch@hupac.com</v>
      </c>
      <c r="K257" s="19" t="str">
        <f>Tabelle224567[[#This Row],[TITEL]]</f>
        <v>Hupac Intermodal AG</v>
      </c>
      <c r="L257" s="19" t="str">
        <f>Tabelle224567[[#This Row],[ADRESSE]]</f>
        <v>Viale R. Manzoni 6
6830 Chiasso</v>
      </c>
      <c r="M257" s="19" t="str">
        <f>CONCATENATE(Tabelle224567[[#This Row],[E-Mail]],"; ")</f>
        <v xml:space="preserve">info.ch@hupac.com; </v>
      </c>
    </row>
    <row r="258" spans="1:13" ht="51" hidden="1">
      <c r="A258" s="6"/>
      <c r="B258" s="6">
        <v>8</v>
      </c>
      <c r="C258" s="6" t="s">
        <v>481</v>
      </c>
      <c r="D258" s="6"/>
      <c r="E258" s="7" t="s">
        <v>950</v>
      </c>
      <c r="F258" s="6" t="s">
        <v>951</v>
      </c>
      <c r="G258" s="8" t="s">
        <v>952</v>
      </c>
      <c r="H258" s="6"/>
      <c r="I258" s="19" t="str">
        <f>Tabelle224567[[#This Row],[TITEL]]</f>
        <v>IG Private Terminalbetreiber</v>
      </c>
      <c r="J258" s="20" t="str">
        <f t="shared" ref="J258:J322" si="4">CONCATENATE(F258," 
",G258)</f>
        <v>c/o Swissterminal AG
Flachsackerstrasse 7
4402 Frenkendorf 
info@swissterminal.com</v>
      </c>
      <c r="K258" s="19" t="str">
        <f>Tabelle224567[[#This Row],[TITEL]]</f>
        <v>IG Private Terminalbetreiber</v>
      </c>
      <c r="L258" s="19" t="str">
        <f>Tabelle224567[[#This Row],[ADRESSE]]</f>
        <v>c/o Swissterminal AG
Flachsackerstrasse 7
4402 Frenkendorf</v>
      </c>
      <c r="M258" s="19" t="str">
        <f>CONCATENATE(Tabelle224567[[#This Row],[E-Mail]],"; ")</f>
        <v xml:space="preserve">info@swissterminal.com; </v>
      </c>
    </row>
    <row r="259" spans="1:13" ht="63.75" hidden="1">
      <c r="A259" s="6"/>
      <c r="B259" s="6">
        <v>8</v>
      </c>
      <c r="C259" s="6" t="s">
        <v>481</v>
      </c>
      <c r="D259" s="6"/>
      <c r="E259" s="7" t="s">
        <v>953</v>
      </c>
      <c r="F259" s="6" t="s">
        <v>954</v>
      </c>
      <c r="G259" s="8" t="s">
        <v>1297</v>
      </c>
      <c r="H259" s="6"/>
      <c r="I259" s="19" t="str">
        <f>Tabelle224567[[#This Row],[TITEL]]</f>
        <v>IMS Rail</v>
      </c>
      <c r="J259" s="20" t="str">
        <f t="shared" si="4"/>
        <v>IMS RAIL SWITZERLAND AG
Margarethenstrasse 38
CH-4002 Basel 
ham.sales@imscargo.com</v>
      </c>
      <c r="K259" s="19" t="str">
        <f>Tabelle224567[[#This Row],[TITEL]]</f>
        <v>IMS Rail</v>
      </c>
      <c r="L259" s="19" t="str">
        <f>Tabelle224567[[#This Row],[ADRESSE]]</f>
        <v>IMS RAIL SWITZERLAND AG
Margarethenstrasse 38
CH-4002 Basel</v>
      </c>
      <c r="M259" s="19" t="str">
        <f>CONCATENATE(Tabelle224567[[#This Row],[E-Mail]],"; ")</f>
        <v xml:space="preserve">ham.sales@imscargo.com; </v>
      </c>
    </row>
    <row r="260" spans="1:13" ht="102" hidden="1">
      <c r="A260" s="6"/>
      <c r="B260" s="6">
        <v>8</v>
      </c>
      <c r="C260" s="6" t="s">
        <v>481</v>
      </c>
      <c r="D260" s="6"/>
      <c r="E260" s="7" t="s">
        <v>537</v>
      </c>
      <c r="F260" s="8" t="s">
        <v>538</v>
      </c>
      <c r="G260" s="25" t="s">
        <v>1276</v>
      </c>
      <c r="H260" s="6"/>
      <c r="I260" s="19" t="str">
        <f>Tabelle224567[[#This Row],[TITEL]]</f>
        <v xml:space="preserve">Inclusion Handicap
Dachverband der Behindertenorganisationen Schweiz
Association faîtière des organisations Suisses de personnes handicapées
Mantello svizzero delle organizzazioni di persone con disabilità
</v>
      </c>
      <c r="J260" s="20" t="str">
        <f t="shared" si="4"/>
        <v>Mühlemattstrasse 14a
3007 Bern
info@inclusion-handicap.ch</v>
      </c>
      <c r="K260" s="19" t="str">
        <f>Tabelle224567[[#This Row],[TITEL]]</f>
        <v xml:space="preserve">Inclusion Handicap
Dachverband der Behindertenorganisationen Schweiz
Association faîtière des organisations Suisses de personnes handicapées
Mantello svizzero delle organizzazioni di persone con disabilità
</v>
      </c>
      <c r="L260" s="19" t="str">
        <f>Tabelle224567[[#This Row],[ADRESSE]]</f>
        <v xml:space="preserve">Mühlemattstrasse 14a
3007 Bern
</v>
      </c>
      <c r="M260" s="19" t="str">
        <f>CONCATENATE(Tabelle224567[[#This Row],[E-Mail]],"; ")</f>
        <v xml:space="preserve">info@inclusion-handicap.ch; </v>
      </c>
    </row>
    <row r="261" spans="1:13" ht="51" hidden="1">
      <c r="A261" s="6"/>
      <c r="B261" s="6">
        <v>8</v>
      </c>
      <c r="C261" s="6" t="s">
        <v>481</v>
      </c>
      <c r="D261" s="6"/>
      <c r="E261" s="7" t="s">
        <v>539</v>
      </c>
      <c r="F261" s="8" t="s">
        <v>540</v>
      </c>
      <c r="G261" s="8" t="s">
        <v>541</v>
      </c>
      <c r="H261" s="6"/>
      <c r="I261" s="19" t="str">
        <f>Tabelle224567[[#This Row],[TITEL]]</f>
        <v xml:space="preserve">Industrie und Handelskammer
Zentralschweiz
</v>
      </c>
      <c r="J261" s="20" t="str">
        <f t="shared" si="4"/>
        <v>Kapellplatz 2
6002 Luzern
info@ihk.ch</v>
      </c>
      <c r="K261" s="19" t="str">
        <f>Tabelle224567[[#This Row],[TITEL]]</f>
        <v xml:space="preserve">Industrie und Handelskammer
Zentralschweiz
</v>
      </c>
      <c r="L261" s="19" t="str">
        <f>Tabelle224567[[#This Row],[ADRESSE]]</f>
        <v xml:space="preserve">Kapellplatz 2
6002 Luzern
</v>
      </c>
      <c r="M261" s="19" t="str">
        <f>CONCATENATE(Tabelle224567[[#This Row],[E-Mail]],"; ")</f>
        <v xml:space="preserve">info@ihk.ch; </v>
      </c>
    </row>
    <row r="262" spans="1:13" ht="51" hidden="1">
      <c r="A262" s="6"/>
      <c r="B262" s="6">
        <v>8</v>
      </c>
      <c r="C262" s="6" t="s">
        <v>481</v>
      </c>
      <c r="D262" s="6"/>
      <c r="E262" s="7" t="s">
        <v>542</v>
      </c>
      <c r="F262" s="8" t="s">
        <v>543</v>
      </c>
      <c r="G262" s="25" t="s">
        <v>544</v>
      </c>
      <c r="H262" s="6"/>
      <c r="I262" s="19" t="str">
        <f>Tabelle224567[[#This Row],[TITEL]]</f>
        <v>Informationsdienst für den öffentlichen Verkehr LITRA</v>
      </c>
      <c r="J262" s="20" t="str">
        <f t="shared" si="4"/>
        <v>Spitalgasse 32
3000 Bern 7
info@litra.ch</v>
      </c>
      <c r="K262" s="19" t="str">
        <f>Tabelle224567[[#This Row],[TITEL]]</f>
        <v>Informationsdienst für den öffentlichen Verkehr LITRA</v>
      </c>
      <c r="L262" s="19" t="str">
        <f>Tabelle224567[[#This Row],[ADRESSE]]</f>
        <v xml:space="preserve">Spitalgasse 32
3000 Bern 7
</v>
      </c>
      <c r="M262" s="19" t="str">
        <f>CONCATENATE(Tabelle224567[[#This Row],[E-Mail]],"; ")</f>
        <v xml:space="preserve">info@litra.ch; </v>
      </c>
    </row>
    <row r="263" spans="1:13" ht="25.5" hidden="1">
      <c r="A263" s="6"/>
      <c r="B263" s="6">
        <v>8</v>
      </c>
      <c r="C263" s="6" t="s">
        <v>481</v>
      </c>
      <c r="D263" s="6"/>
      <c r="E263" s="7" t="s">
        <v>545</v>
      </c>
      <c r="F263" s="8" t="s">
        <v>546</v>
      </c>
      <c r="G263" s="8" t="s">
        <v>547</v>
      </c>
      <c r="H263" s="6"/>
      <c r="I263" s="19" t="str">
        <f>Tabelle224567[[#This Row],[TITEL]]</f>
        <v>Integrale Politik</v>
      </c>
      <c r="J263" s="20" t="str">
        <f t="shared" si="4"/>
        <v>4000 Basel 
info@integrale-politik.ch</v>
      </c>
      <c r="K263" s="19" t="str">
        <f>Tabelle224567[[#This Row],[TITEL]]</f>
        <v>Integrale Politik</v>
      </c>
      <c r="L263" s="19" t="str">
        <f>Tabelle224567[[#This Row],[ADRESSE]]</f>
        <v>4000 Basel</v>
      </c>
      <c r="M263" s="19" t="str">
        <f>CONCATENATE(Tabelle224567[[#This Row],[E-Mail]],"; ")</f>
        <v xml:space="preserve">info@integrale-politik.ch; </v>
      </c>
    </row>
    <row r="264" spans="1:13" ht="76.5" hidden="1">
      <c r="A264" s="6"/>
      <c r="B264" s="6">
        <v>8</v>
      </c>
      <c r="C264" s="6" t="s">
        <v>481</v>
      </c>
      <c r="D264" s="6"/>
      <c r="E264" s="7" t="s">
        <v>956</v>
      </c>
      <c r="F264" s="7" t="s">
        <v>548</v>
      </c>
      <c r="G264" s="25" t="s">
        <v>1179</v>
      </c>
      <c r="H264" s="6"/>
      <c r="I264" s="19" t="str">
        <f>Tabelle224567[[#This Row],[TITEL]]</f>
        <v xml:space="preserve">Interessengemeinschaft Detailhandel Schweiz IG DHS
c/o Migros-Genossenschafts-Bund
Communità d'interessi commercio al dettaglio svizzera
</v>
      </c>
      <c r="J264" s="20" t="str">
        <f t="shared" si="4"/>
        <v>Josefstrasse 214
Postfach 1766
8005 Zürich
info@igdetailhandel.ch</v>
      </c>
      <c r="K264" s="19" t="str">
        <f>Tabelle224567[[#This Row],[TITEL]]</f>
        <v xml:space="preserve">Interessengemeinschaft Detailhandel Schweiz IG DHS
c/o Migros-Genossenschafts-Bund
Communità d'interessi commercio al dettaglio svizzera
</v>
      </c>
      <c r="L264" s="19" t="str">
        <f>Tabelle224567[[#This Row],[ADRESSE]]</f>
        <v xml:space="preserve">Josefstrasse 214
Postfach 1766
8005 Zürich
</v>
      </c>
      <c r="M264" s="19" t="str">
        <f>CONCATENATE(Tabelle224567[[#This Row],[E-Mail]],"; ")</f>
        <v xml:space="preserve">info@igdetailhandel.ch; </v>
      </c>
    </row>
    <row r="265" spans="1:13" ht="76.5" hidden="1">
      <c r="A265" s="6"/>
      <c r="B265" s="6">
        <v>8</v>
      </c>
      <c r="C265" s="6" t="s">
        <v>481</v>
      </c>
      <c r="D265" s="6"/>
      <c r="E265" s="7" t="s">
        <v>957</v>
      </c>
      <c r="F265" s="7" t="s">
        <v>1278</v>
      </c>
      <c r="G265" s="25" t="s">
        <v>1279</v>
      </c>
      <c r="H265" s="6"/>
      <c r="I265" s="19" t="str">
        <f>Tabelle224567[[#This Row],[TITEL]]</f>
        <v xml:space="preserve">Interessengemeinschaft Detailhandel Schweiz IG DHS
Güterverkehr
Communità d'interessi commercio al dettaglio svizzera
</v>
      </c>
      <c r="J265" s="20" t="str">
        <f t="shared" si="4"/>
        <v>Damian Misteli
Geschäftsführer
Postfach 2550
4002 Basel
Damian.Misteli@coop.ch</v>
      </c>
      <c r="K265" s="19" t="str">
        <f>Tabelle224567[[#This Row],[TITEL]]</f>
        <v xml:space="preserve">Interessengemeinschaft Detailhandel Schweiz IG DHS
Güterverkehr
Communità d'interessi commercio al dettaglio svizzera
</v>
      </c>
      <c r="L265" s="19" t="str">
        <f>Tabelle224567[[#This Row],[ADRESSE]]</f>
        <v xml:space="preserve">Damian Misteli
Geschäftsführer
Postfach 2550
4002 Basel
</v>
      </c>
      <c r="M265" s="19" t="str">
        <f>CONCATENATE(Tabelle224567[[#This Row],[E-Mail]],"; ")</f>
        <v xml:space="preserve">Damian.Misteli@coop.ch; </v>
      </c>
    </row>
    <row r="266" spans="1:13" ht="63.75" hidden="1">
      <c r="A266" s="6"/>
      <c r="B266" s="6">
        <v>8</v>
      </c>
      <c r="C266" s="6" t="s">
        <v>481</v>
      </c>
      <c r="D266" s="6"/>
      <c r="E266" s="7" t="s">
        <v>551</v>
      </c>
      <c r="F266" s="8" t="s">
        <v>552</v>
      </c>
      <c r="G266" s="8" t="s">
        <v>553</v>
      </c>
      <c r="H266" s="6"/>
      <c r="I266" s="19" t="str">
        <f>Tabelle224567[[#This Row],[TITEL]]</f>
        <v>Interessengemeinschaft öffentlicher Verkehr Ostschweiz</v>
      </c>
      <c r="J266" s="20" t="str">
        <f t="shared" si="4"/>
        <v>Postfach
9001 St. Gallen
sekretariat.ostschweiz@igoev.ch</v>
      </c>
      <c r="K266" s="19" t="str">
        <f>Tabelle224567[[#This Row],[TITEL]]</f>
        <v>Interessengemeinschaft öffentlicher Verkehr Ostschweiz</v>
      </c>
      <c r="L266" s="19" t="str">
        <f>Tabelle224567[[#This Row],[ADRESSE]]</f>
        <v xml:space="preserve">Postfach
9001 St. Gallen
</v>
      </c>
      <c r="M266" s="19" t="str">
        <f>CONCATENATE(Tabelle224567[[#This Row],[E-Mail]],"; ")</f>
        <v xml:space="preserve">sekretariat.ostschweiz@igoev.ch; </v>
      </c>
    </row>
    <row r="267" spans="1:13" ht="63.75" hidden="1">
      <c r="A267" s="6"/>
      <c r="B267" s="6">
        <v>8</v>
      </c>
      <c r="C267" s="6" t="s">
        <v>481</v>
      </c>
      <c r="D267" s="6"/>
      <c r="E267" s="7" t="s">
        <v>554</v>
      </c>
      <c r="F267" s="8" t="s">
        <v>1213</v>
      </c>
      <c r="G267" s="25" t="s">
        <v>1214</v>
      </c>
      <c r="H267" s="6"/>
      <c r="I267" s="19" t="str">
        <f>Tabelle224567[[#This Row],[TITEL]]</f>
        <v>Interessengemeinschaft öffentlicher Verkehr Schweiz IgöV</v>
      </c>
      <c r="J267" s="20" t="str">
        <f t="shared" si="4"/>
        <v>Leimenstrasse 42
4051 Basel 
geschaeftsstelle@igoev.ch</v>
      </c>
      <c r="K267" s="19" t="str">
        <f>Tabelle224567[[#This Row],[TITEL]]</f>
        <v>Interessengemeinschaft öffentlicher Verkehr Schweiz IgöV</v>
      </c>
      <c r="L267" s="19" t="str">
        <f>Tabelle224567[[#This Row],[ADRESSE]]</f>
        <v xml:space="preserve">Leimenstrasse 42
4051 Basel 
</v>
      </c>
      <c r="M267" s="19" t="str">
        <f>CONCATENATE(Tabelle224567[[#This Row],[E-Mail]],"; ")</f>
        <v xml:space="preserve">geschaeftsstelle@igoev.ch; </v>
      </c>
    </row>
    <row r="268" spans="1:13" ht="51" hidden="1">
      <c r="A268" s="6"/>
      <c r="B268" s="6">
        <v>8</v>
      </c>
      <c r="C268" s="6" t="s">
        <v>481</v>
      </c>
      <c r="D268" s="6"/>
      <c r="E268" s="7" t="s">
        <v>955</v>
      </c>
      <c r="F268" s="6" t="s">
        <v>549</v>
      </c>
      <c r="G268" s="8" t="s">
        <v>550</v>
      </c>
      <c r="H268" s="6"/>
      <c r="I268" s="19" t="str">
        <f>Tabelle224567[[#This Row],[TITEL]]</f>
        <v>Interessensgemeinschaft öffentlicher Verkehr Nordwestschweiz</v>
      </c>
      <c r="J268" s="20" t="str">
        <f t="shared" si="4"/>
        <v>Postfach 1554
4001 Basel
stephan.maurer@igoev.ch</v>
      </c>
      <c r="K268" s="19" t="str">
        <f>Tabelle224567[[#This Row],[TITEL]]</f>
        <v>Interessensgemeinschaft öffentlicher Verkehr Nordwestschweiz</v>
      </c>
      <c r="L268" s="19" t="str">
        <f>Tabelle224567[[#This Row],[ADRESSE]]</f>
        <v xml:space="preserve">Postfach 1554
4001 Basel
</v>
      </c>
      <c r="M268" s="19" t="str">
        <f>CONCATENATE(Tabelle224567[[#This Row],[E-Mail]],"; ")</f>
        <v xml:space="preserve">stephan.maurer@igoev.ch; </v>
      </c>
    </row>
    <row r="269" spans="1:13" ht="89.25">
      <c r="A269" s="6"/>
      <c r="B269" s="6">
        <v>8</v>
      </c>
      <c r="C269" s="6" t="s">
        <v>481</v>
      </c>
      <c r="D269" s="6"/>
      <c r="E269" s="7" t="s">
        <v>958</v>
      </c>
      <c r="F269" s="14" t="s">
        <v>555</v>
      </c>
      <c r="G269" s="27" t="s">
        <v>959</v>
      </c>
      <c r="H269" s="6"/>
      <c r="I269" s="19" t="str">
        <f>Tabelle224567[[#This Row],[TITEL]]</f>
        <v xml:space="preserve">Konferenz der kantonalen Direktoren des öffentlichen Verkehrs KöV
</v>
      </c>
      <c r="J269" s="20" t="str">
        <f t="shared" si="4"/>
        <v xml:space="preserve">Haus der Kantone
Speichergasse 6
Postfach
3000 Bern 7
info@koev.ch;
</v>
      </c>
      <c r="K269" s="19" t="str">
        <f>Tabelle224567[[#This Row],[TITEL]]</f>
        <v xml:space="preserve">Konferenz der kantonalen Direktoren des öffentlichen Verkehrs KöV
</v>
      </c>
      <c r="L269" s="19" t="str">
        <f>Tabelle224567[[#This Row],[ADRESSE]]</f>
        <v xml:space="preserve">Haus der Kantone
Speichergasse 6
Postfach
3000 Bern 7
</v>
      </c>
      <c r="M269" s="19" t="str">
        <f>CONCATENATE(Tabelle224567[[#This Row],[E-Mail]],"; ")</f>
        <v xml:space="preserve">info@koev.ch;
; </v>
      </c>
    </row>
    <row r="270" spans="1:13" ht="76.5" hidden="1">
      <c r="A270" s="6"/>
      <c r="B270" s="6">
        <v>8</v>
      </c>
      <c r="C270" s="6" t="s">
        <v>481</v>
      </c>
      <c r="D270" s="6"/>
      <c r="E270" s="7" t="s">
        <v>556</v>
      </c>
      <c r="F270" s="8" t="s">
        <v>555</v>
      </c>
      <c r="G270" s="25" t="s">
        <v>557</v>
      </c>
      <c r="H270" s="6"/>
      <c r="I270" s="19" t="str">
        <f>Tabelle224567[[#This Row],[TITEL]]</f>
        <v xml:space="preserve">Konferenz der kantonalen Finanzdirektoren FDK </v>
      </c>
      <c r="J270" s="20" t="str">
        <f t="shared" si="4"/>
        <v>Haus der Kantone
Speichergasse 6
Postfach
3000 Bern 7
info@fdk-cdf.ch</v>
      </c>
      <c r="K270" s="19" t="str">
        <f>Tabelle224567[[#This Row],[TITEL]]</f>
        <v xml:space="preserve">Konferenz der kantonalen Finanzdirektoren FDK </v>
      </c>
      <c r="L270" s="19" t="str">
        <f>Tabelle224567[[#This Row],[ADRESSE]]</f>
        <v xml:space="preserve">Haus der Kantone
Speichergasse 6
Postfach
3000 Bern 7
</v>
      </c>
      <c r="M270" s="19" t="str">
        <f>CONCATENATE(Tabelle224567[[#This Row],[E-Mail]],"; ")</f>
        <v xml:space="preserve">info@fdk-cdf.ch; </v>
      </c>
    </row>
    <row r="271" spans="1:13" ht="76.5" hidden="1">
      <c r="A271" s="6"/>
      <c r="B271" s="6">
        <v>8</v>
      </c>
      <c r="C271" s="6" t="s">
        <v>481</v>
      </c>
      <c r="D271" s="6"/>
      <c r="E271" s="7" t="s">
        <v>558</v>
      </c>
      <c r="F271" s="8" t="s">
        <v>559</v>
      </c>
      <c r="G271" s="8" t="s">
        <v>560</v>
      </c>
      <c r="H271" s="6"/>
      <c r="I271" s="19" t="str">
        <f>Tabelle224567[[#This Row],[TITEL]]</f>
        <v xml:space="preserve">Konferenz der Kantonalen Justiz- und 
Polizeidirektorinnen und -direktoren (KKJPD) 
</v>
      </c>
      <c r="J271" s="20" t="str">
        <f t="shared" si="4"/>
        <v>Haus der Kantone 
Speichergasse 6 
Postfach 690
3000 Bern 7
info@kkjpd.ch</v>
      </c>
      <c r="K271" s="19" t="str">
        <f>Tabelle224567[[#This Row],[TITEL]]</f>
        <v xml:space="preserve">Konferenz der Kantonalen Justiz- und 
Polizeidirektorinnen und -direktoren (KKJPD) 
</v>
      </c>
      <c r="L271" s="19" t="str">
        <f>Tabelle224567[[#This Row],[ADRESSE]]</f>
        <v xml:space="preserve">Haus der Kantone 
Speichergasse 6 
Postfach 690
3000 Bern 7
</v>
      </c>
      <c r="M271" s="19" t="str">
        <f>CONCATENATE(Tabelle224567[[#This Row],[E-Mail]],"; ")</f>
        <v xml:space="preserve">info@kkjpd.ch; </v>
      </c>
    </row>
    <row r="272" spans="1:13" ht="38.25" hidden="1">
      <c r="A272" s="6"/>
      <c r="B272" s="6">
        <v>8</v>
      </c>
      <c r="C272" s="6" t="s">
        <v>481</v>
      </c>
      <c r="D272" s="6"/>
      <c r="E272" s="7" t="s">
        <v>960</v>
      </c>
      <c r="F272" s="7" t="s">
        <v>961</v>
      </c>
      <c r="G272" s="8" t="s">
        <v>962</v>
      </c>
      <c r="H272" s="6"/>
      <c r="I272" s="19" t="str">
        <f>Tabelle224567[[#This Row],[TITEL]]</f>
        <v>Konferenz der Schweizer Denkmalpfleger(innen) KSD
c/o BauSatz GmbH</v>
      </c>
      <c r="J272" s="20" t="str">
        <f t="shared" si="4"/>
        <v>Heinrichstrasse 48x
8005 Zürich 
info@bausatzgmbh.ch</v>
      </c>
      <c r="K272" s="19" t="str">
        <f>Tabelle224567[[#This Row],[TITEL]]</f>
        <v>Konferenz der Schweizer Denkmalpfleger(innen) KSD
c/o BauSatz GmbH</v>
      </c>
      <c r="L272" s="19" t="str">
        <f>Tabelle224567[[#This Row],[ADRESSE]]</f>
        <v>Heinrichstrasse 48x
8005 Zürich</v>
      </c>
      <c r="M272" s="19" t="str">
        <f>CONCATENATE(Tabelle224567[[#This Row],[E-Mail]],"; ")</f>
        <v xml:space="preserve">info@bausatzgmbh.ch; </v>
      </c>
    </row>
    <row r="273" spans="1:13" ht="51" hidden="1">
      <c r="A273" s="6"/>
      <c r="B273" s="6">
        <v>8</v>
      </c>
      <c r="C273" s="6" t="s">
        <v>481</v>
      </c>
      <c r="D273" s="6"/>
      <c r="E273" s="7" t="s">
        <v>561</v>
      </c>
      <c r="F273" s="8" t="s">
        <v>562</v>
      </c>
      <c r="G273" s="25" t="s">
        <v>563</v>
      </c>
      <c r="H273" s="6"/>
      <c r="I273" s="19" t="str">
        <f>Tabelle224567[[#This Row],[TITEL]]</f>
        <v>Konsumentenforum kf</v>
      </c>
      <c r="J273" s="20" t="str">
        <f t="shared" si="4"/>
        <v>Belpstrasse 11
3007 Bern
kfberatung@konsum.ch</v>
      </c>
      <c r="K273" s="19" t="str">
        <f>Tabelle224567[[#This Row],[TITEL]]</f>
        <v>Konsumentenforum kf</v>
      </c>
      <c r="L273" s="19" t="str">
        <f>Tabelle224567[[#This Row],[ADRESSE]]</f>
        <v xml:space="preserve">Belpstrasse 11
3007 Bern
</v>
      </c>
      <c r="M273" s="19" t="str">
        <f>CONCATENATE(Tabelle224567[[#This Row],[E-Mail]],"; ")</f>
        <v xml:space="preserve">kfberatung@konsum.ch; </v>
      </c>
    </row>
    <row r="274" spans="1:13" ht="63.75" hidden="1">
      <c r="A274" s="6"/>
      <c r="B274" s="6">
        <v>8</v>
      </c>
      <c r="C274" s="6" t="s">
        <v>481</v>
      </c>
      <c r="D274" s="6"/>
      <c r="E274" s="7" t="s">
        <v>963</v>
      </c>
      <c r="F274" s="6" t="s">
        <v>964</v>
      </c>
      <c r="G274" s="8" t="s">
        <v>965</v>
      </c>
      <c r="H274" s="6"/>
      <c r="I274" s="19" t="str">
        <f>Tabelle224567[[#This Row],[TITEL]]</f>
        <v>Lärmliga Schweiz</v>
      </c>
      <c r="J274" s="20" t="str">
        <f t="shared" si="4"/>
        <v>c/o kommunikationsberater.ch
Kanzleistrasse 126
8004 Zürich 
info@laermliga.ch</v>
      </c>
      <c r="K274" s="19" t="str">
        <f>Tabelle224567[[#This Row],[TITEL]]</f>
        <v>Lärmliga Schweiz</v>
      </c>
      <c r="L274" s="19" t="str">
        <f>Tabelle224567[[#This Row],[ADRESSE]]</f>
        <v>c/o kommunikationsberater.ch
Kanzleistrasse 126
8004 Zürich</v>
      </c>
      <c r="M274" s="19" t="str">
        <f>CONCATENATE(Tabelle224567[[#This Row],[E-Mail]],"; ")</f>
        <v xml:space="preserve">info@laermliga.ch; </v>
      </c>
    </row>
    <row r="275" spans="1:13" ht="51" hidden="1">
      <c r="A275" s="6"/>
      <c r="B275" s="6">
        <v>8</v>
      </c>
      <c r="C275" s="6" t="s">
        <v>481</v>
      </c>
      <c r="D275" s="6"/>
      <c r="E275" s="7" t="s">
        <v>564</v>
      </c>
      <c r="F275" s="8" t="s">
        <v>565</v>
      </c>
      <c r="G275" s="8" t="s">
        <v>566</v>
      </c>
      <c r="H275" s="6"/>
      <c r="I275" s="19" t="str">
        <f>Tabelle224567[[#This Row],[TITEL]]</f>
        <v>Les Routiers Suisses</v>
      </c>
      <c r="J275" s="20" t="str">
        <f t="shared" si="4"/>
        <v>Rue de la Chocolatière 26
1026 Echandens
dpiras@routiers.ch</v>
      </c>
      <c r="K275" s="19" t="str">
        <f>Tabelle224567[[#This Row],[TITEL]]</f>
        <v>Les Routiers Suisses</v>
      </c>
      <c r="L275" s="19" t="str">
        <f>Tabelle224567[[#This Row],[ADRESSE]]</f>
        <v xml:space="preserve">Rue de la Chocolatière 26
1026 Echandens
</v>
      </c>
      <c r="M275" s="19" t="str">
        <f>CONCATENATE(Tabelle224567[[#This Row],[E-Mail]],"; ")</f>
        <v xml:space="preserve">dpiras@routiers.ch; </v>
      </c>
    </row>
    <row r="276" spans="1:13" ht="63.75" hidden="1">
      <c r="A276" s="6"/>
      <c r="B276" s="6">
        <v>8</v>
      </c>
      <c r="C276" s="6" t="s">
        <v>481</v>
      </c>
      <c r="D276" s="6"/>
      <c r="E276" s="7" t="s">
        <v>567</v>
      </c>
      <c r="F276" s="8" t="s">
        <v>568</v>
      </c>
      <c r="G276" s="8" t="s">
        <v>569</v>
      </c>
      <c r="H276" s="6"/>
      <c r="I276" s="19" t="str">
        <f>Tabelle224567[[#This Row],[TITEL]]</f>
        <v>Liberale Aktion</v>
      </c>
      <c r="J276" s="20" t="str">
        <f t="shared" si="4"/>
        <v>Birchstrasse 160
Postfach 
8050 Zürich
info@liberale-aktion.ch</v>
      </c>
      <c r="K276" s="19" t="str">
        <f>Tabelle224567[[#This Row],[TITEL]]</f>
        <v>Liberale Aktion</v>
      </c>
      <c r="L276" s="19" t="str">
        <f>Tabelle224567[[#This Row],[ADRESSE]]</f>
        <v xml:space="preserve">Birchstrasse 160
Postfach 
8050 Zürich
</v>
      </c>
      <c r="M276" s="19" t="str">
        <f>CONCATENATE(Tabelle224567[[#This Row],[E-Mail]],"; ")</f>
        <v xml:space="preserve">info@liberale-aktion.ch; </v>
      </c>
    </row>
    <row r="277" spans="1:13" ht="102" hidden="1">
      <c r="A277" s="6"/>
      <c r="B277" s="6">
        <v>8</v>
      </c>
      <c r="C277" s="6" t="s">
        <v>481</v>
      </c>
      <c r="D277" s="6"/>
      <c r="E277" s="7" t="s">
        <v>570</v>
      </c>
      <c r="F277" s="8" t="s">
        <v>571</v>
      </c>
      <c r="G277" s="8" t="s">
        <v>572</v>
      </c>
      <c r="H277" s="6"/>
      <c r="I277" s="19" t="str">
        <f>Tabelle224567[[#This Row],[TITEL]]</f>
        <v>Lötschberg-Komitee</v>
      </c>
      <c r="J277" s="20" t="str">
        <f t="shared" si="4"/>
        <v>c/o Rechtsbüro Amherd Carlen Truffer act
Furkastrasse 25
Postfach 140
3900 Brig
info@loetschberg-komitee.ch</v>
      </c>
      <c r="K277" s="19" t="str">
        <f>Tabelle224567[[#This Row],[TITEL]]</f>
        <v>Lötschberg-Komitee</v>
      </c>
      <c r="L277" s="19" t="str">
        <f>Tabelle224567[[#This Row],[ADRESSE]]</f>
        <v xml:space="preserve">c/o Rechtsbüro Amherd Carlen Truffer act
Furkastrasse 25
Postfach 140
3900 Brig
</v>
      </c>
      <c r="M277" s="19" t="str">
        <f>CONCATENATE(Tabelle224567[[#This Row],[E-Mail]],"; ")</f>
        <v xml:space="preserve">info@loetschberg-komitee.ch; </v>
      </c>
    </row>
    <row r="278" spans="1:13" ht="51" hidden="1">
      <c r="A278" s="6"/>
      <c r="B278" s="6">
        <v>8</v>
      </c>
      <c r="C278" s="6" t="s">
        <v>481</v>
      </c>
      <c r="D278" s="6"/>
      <c r="E278" s="7" t="s">
        <v>573</v>
      </c>
      <c r="F278" s="8" t="s">
        <v>574</v>
      </c>
      <c r="G278" s="8" t="s">
        <v>575</v>
      </c>
      <c r="H278" s="6"/>
      <c r="I278" s="19" t="str">
        <f>Tabelle224567[[#This Row],[TITEL]]</f>
        <v>LuzernPlus</v>
      </c>
      <c r="J278" s="20" t="str">
        <f t="shared" si="4"/>
        <v>Riedmattstrasse 14
6031 Ebikon
info@luzernplus.ch</v>
      </c>
      <c r="K278" s="19" t="str">
        <f>Tabelle224567[[#This Row],[TITEL]]</f>
        <v>LuzernPlus</v>
      </c>
      <c r="L278" s="19" t="str">
        <f>Tabelle224567[[#This Row],[ADRESSE]]</f>
        <v xml:space="preserve">Riedmattstrasse 14
6031 Ebikon
</v>
      </c>
      <c r="M278" s="19" t="str">
        <f>CONCATENATE(Tabelle224567[[#This Row],[E-Mail]],"; ")</f>
        <v xml:space="preserve">info@luzernplus.ch; </v>
      </c>
    </row>
    <row r="279" spans="1:13" ht="38.25" hidden="1">
      <c r="A279" s="6"/>
      <c r="B279" s="6">
        <v>8</v>
      </c>
      <c r="C279" s="6" t="s">
        <v>481</v>
      </c>
      <c r="D279" s="6"/>
      <c r="E279" s="7" t="s">
        <v>966</v>
      </c>
      <c r="F279" s="6" t="s">
        <v>967</v>
      </c>
      <c r="G279" s="8" t="s">
        <v>1240</v>
      </c>
      <c r="H279" s="6"/>
      <c r="I279" s="19" t="str">
        <f>Tabelle224567[[#This Row],[TITEL]]</f>
        <v>Matterhorn Gotthard Bahn</v>
      </c>
      <c r="J279" s="20" t="str">
        <f t="shared" si="4"/>
        <v xml:space="preserve">Bahnhofplatz 7
3900 Brig 
info@mgbahn.ch </v>
      </c>
      <c r="K279" s="19" t="str">
        <f>Tabelle224567[[#This Row],[TITEL]]</f>
        <v>Matterhorn Gotthard Bahn</v>
      </c>
      <c r="L279" s="19" t="str">
        <f>Tabelle224567[[#This Row],[ADRESSE]]</f>
        <v>Bahnhofplatz 7
3900 Brig</v>
      </c>
      <c r="M279" s="19" t="str">
        <f>CONCATENATE(Tabelle224567[[#This Row],[E-Mail]],"; ")</f>
        <v xml:space="preserve">info@mgbahn.ch ; </v>
      </c>
    </row>
    <row r="280" spans="1:13" ht="63.75" hidden="1">
      <c r="A280" s="6"/>
      <c r="B280" s="6">
        <v>8</v>
      </c>
      <c r="C280" s="6" t="s">
        <v>481</v>
      </c>
      <c r="D280" s="6"/>
      <c r="E280" s="7" t="s">
        <v>576</v>
      </c>
      <c r="F280" s="8" t="s">
        <v>577</v>
      </c>
      <c r="G280" s="8" t="s">
        <v>578</v>
      </c>
      <c r="H280" s="6"/>
      <c r="I280" s="19" t="str">
        <f>Tabelle224567[[#This Row],[TITEL]]</f>
        <v xml:space="preserve">Medien- und Informationsstelle
Business Social Compliance Initiative (BSCI) Mitglieder Schweiz
</v>
      </c>
      <c r="J280" s="20" t="str">
        <f t="shared" si="4"/>
        <v>c/o nachhaltig wirkt
Utengasse 25
4058 Basel
pierre@nachhaltigwirkt.ch</v>
      </c>
      <c r="K280" s="19" t="str">
        <f>Tabelle224567[[#This Row],[TITEL]]</f>
        <v xml:space="preserve">Medien- und Informationsstelle
Business Social Compliance Initiative (BSCI) Mitglieder Schweiz
</v>
      </c>
      <c r="L280" s="19" t="str">
        <f>Tabelle224567[[#This Row],[ADRESSE]]</f>
        <v xml:space="preserve">c/o nachhaltig wirkt
Utengasse 25
4058 Basel
</v>
      </c>
      <c r="M280" s="19" t="str">
        <f>CONCATENATE(Tabelle224567[[#This Row],[E-Mail]],"; ")</f>
        <v xml:space="preserve">pierre@nachhaltigwirkt.ch; </v>
      </c>
    </row>
    <row r="281" spans="1:13" ht="76.5" hidden="1">
      <c r="A281" s="6"/>
      <c r="B281" s="6">
        <v>8</v>
      </c>
      <c r="C281" s="6" t="s">
        <v>481</v>
      </c>
      <c r="D281" s="6"/>
      <c r="E281" s="7" t="s">
        <v>579</v>
      </c>
      <c r="F281" s="8" t="s">
        <v>580</v>
      </c>
      <c r="G281" s="8" t="s">
        <v>581</v>
      </c>
      <c r="H281" s="6"/>
      <c r="I281" s="19" t="str">
        <f>Tabelle224567[[#This Row],[TITEL]]</f>
        <v>Metropolitan Konferenz Zürich Walter Schenkel c/o synergo</v>
      </c>
      <c r="J281" s="20" t="str">
        <f t="shared" si="4"/>
        <v>Grubenstrasse 12
Postfach 5284
8045 Zürich
info@metropolitanraum-zuerich.ch</v>
      </c>
      <c r="K281" s="19" t="str">
        <f>Tabelle224567[[#This Row],[TITEL]]</f>
        <v>Metropolitan Konferenz Zürich Walter Schenkel c/o synergo</v>
      </c>
      <c r="L281" s="19" t="str">
        <f>Tabelle224567[[#This Row],[ADRESSE]]</f>
        <v xml:space="preserve">Grubenstrasse 12
Postfach 5284
8045 Zürich
</v>
      </c>
      <c r="M281" s="19" t="str">
        <f>CONCATENATE(Tabelle224567[[#This Row],[E-Mail]],"; ")</f>
        <v xml:space="preserve">info@metropolitanraum-zuerich.ch; </v>
      </c>
    </row>
    <row r="282" spans="1:13" ht="51" hidden="1">
      <c r="A282" s="6"/>
      <c r="B282" s="6">
        <v>8</v>
      </c>
      <c r="C282" s="6" t="s">
        <v>481</v>
      </c>
      <c r="D282" s="6"/>
      <c r="E282" s="7" t="s">
        <v>1263</v>
      </c>
      <c r="F282" s="6" t="s">
        <v>1261</v>
      </c>
      <c r="G282" s="8" t="s">
        <v>1262</v>
      </c>
      <c r="H282" s="6"/>
      <c r="I282" s="19" t="str">
        <f>Tabelle224567[[#This Row],[TITEL]]</f>
        <v>Mieterinnen- und Mieterverband Schweiz</v>
      </c>
      <c r="J282" s="20" t="str">
        <f t="shared" si="4"/>
        <v>Monbijoustrasse 61
3007 Bern
info@smv-asloca-asi.ch</v>
      </c>
      <c r="K282" s="19" t="str">
        <f>Tabelle224567[[#This Row],[TITEL]]</f>
        <v>Mieterinnen- und Mieterverband Schweiz</v>
      </c>
      <c r="L282" s="19" t="str">
        <f>Tabelle224567[[#This Row],[ADRESSE]]</f>
        <v xml:space="preserve">Monbijoustrasse 61
3007 Bern
</v>
      </c>
      <c r="M282" s="19" t="str">
        <f>CONCATENATE(Tabelle224567[[#This Row],[E-Mail]],"; ")</f>
        <v xml:space="preserve">info@smv-asloca-asi.ch; </v>
      </c>
    </row>
    <row r="283" spans="1:13" ht="51" hidden="1">
      <c r="A283" s="6"/>
      <c r="B283" s="6">
        <v>8</v>
      </c>
      <c r="C283" s="6" t="s">
        <v>481</v>
      </c>
      <c r="D283" s="6"/>
      <c r="E283" s="7" t="s">
        <v>582</v>
      </c>
      <c r="F283" s="8" t="s">
        <v>583</v>
      </c>
      <c r="G283" s="8" t="s">
        <v>584</v>
      </c>
      <c r="H283" s="6"/>
      <c r="I283" s="19" t="str">
        <f>Tabelle224567[[#This Row],[TITEL]]</f>
        <v>Migros-Genossenschafts-Bund</v>
      </c>
      <c r="J283" s="20" t="str">
        <f t="shared" si="4"/>
        <v>Limmatstrasse 152
8005 Zürich
recht@mgb.ch</v>
      </c>
      <c r="K283" s="19" t="str">
        <f>Tabelle224567[[#This Row],[TITEL]]</f>
        <v>Migros-Genossenschafts-Bund</v>
      </c>
      <c r="L283" s="19" t="str">
        <f>Tabelle224567[[#This Row],[ADRESSE]]</f>
        <v xml:space="preserve">Limmatstrasse 152
8005 Zürich
</v>
      </c>
      <c r="M283" s="19" t="str">
        <f>CONCATENATE(Tabelle224567[[#This Row],[E-Mail]],"; ")</f>
        <v xml:space="preserve">recht@mgb.ch; </v>
      </c>
    </row>
    <row r="284" spans="1:13" ht="63.75" hidden="1">
      <c r="A284" s="6"/>
      <c r="B284" s="6">
        <v>8</v>
      </c>
      <c r="C284" s="6" t="s">
        <v>481</v>
      </c>
      <c r="D284" s="6"/>
      <c r="E284" s="7" t="s">
        <v>968</v>
      </c>
      <c r="F284" s="6" t="s">
        <v>969</v>
      </c>
      <c r="G284" s="8" t="s">
        <v>970</v>
      </c>
      <c r="H284" s="6"/>
      <c r="I284" s="19" t="str">
        <f>Tabelle224567[[#This Row],[TITEL]]</f>
        <v>mws medical women Switzerland</v>
      </c>
      <c r="J284" s="20" t="str">
        <f t="shared" si="4"/>
        <v>Sekretariat
Stampfenbachstrasse 52
8006 Zürich 
sekretariat@medicalwomen.ch</v>
      </c>
      <c r="K284" s="19" t="str">
        <f>Tabelle224567[[#This Row],[TITEL]]</f>
        <v>mws medical women Switzerland</v>
      </c>
      <c r="L284" s="19" t="str">
        <f>Tabelle224567[[#This Row],[ADRESSE]]</f>
        <v>Sekretariat
Stampfenbachstrasse 52
8006 Zürich</v>
      </c>
      <c r="M284" s="19" t="str">
        <f>CONCATENATE(Tabelle224567[[#This Row],[E-Mail]],"; ")</f>
        <v xml:space="preserve">sekretariat@medicalwomen.ch; </v>
      </c>
    </row>
    <row r="285" spans="1:13" ht="51" hidden="1">
      <c r="A285" s="6"/>
      <c r="B285" s="6">
        <v>8</v>
      </c>
      <c r="C285" s="6" t="s">
        <v>481</v>
      </c>
      <c r="D285" s="6"/>
      <c r="E285" s="7" t="s">
        <v>585</v>
      </c>
      <c r="F285" s="8" t="s">
        <v>586</v>
      </c>
      <c r="G285" s="8" t="s">
        <v>587</v>
      </c>
      <c r="H285" s="6"/>
      <c r="I285" s="19" t="str">
        <f>Tabelle224567[[#This Row],[TITEL]]</f>
        <v>Naturfreunde Schweiz</v>
      </c>
      <c r="J285" s="20" t="str">
        <f t="shared" si="4"/>
        <v>Pavillonweg 3
3012 Bern
info@naturfreunde.ch</v>
      </c>
      <c r="K285" s="19" t="str">
        <f>Tabelle224567[[#This Row],[TITEL]]</f>
        <v>Naturfreunde Schweiz</v>
      </c>
      <c r="L285" s="19" t="str">
        <f>Tabelle224567[[#This Row],[ADRESSE]]</f>
        <v xml:space="preserve">Pavillonweg 3
3012 Bern
</v>
      </c>
      <c r="M285" s="19" t="str">
        <f>CONCATENATE(Tabelle224567[[#This Row],[E-Mail]],"; ")</f>
        <v xml:space="preserve">info@naturfreunde.ch; </v>
      </c>
    </row>
    <row r="286" spans="1:13" ht="51" hidden="1">
      <c r="A286" s="6"/>
      <c r="B286" s="6">
        <v>8</v>
      </c>
      <c r="C286" s="6" t="s">
        <v>481</v>
      </c>
      <c r="D286" s="6"/>
      <c r="E286" s="7" t="s">
        <v>588</v>
      </c>
      <c r="F286" s="8" t="s">
        <v>589</v>
      </c>
      <c r="G286" s="8" t="s">
        <v>590</v>
      </c>
      <c r="H286" s="6"/>
      <c r="I286" s="19" t="str">
        <f>Tabelle224567[[#This Row],[TITEL]]</f>
        <v>Nordwestschweizerische Konferenz der Kantonalen Direktoren des öffentlichen Verkehrs c/o Landeskanzlei Basel-Land</v>
      </c>
      <c r="J286" s="20" t="str">
        <f t="shared" si="4"/>
        <v>Postfach
4410 Liestal
nordwestschweiz@igoev.ch</v>
      </c>
      <c r="K286" s="19" t="str">
        <f>Tabelle224567[[#This Row],[TITEL]]</f>
        <v>Nordwestschweizerische Konferenz der Kantonalen Direktoren des öffentlichen Verkehrs c/o Landeskanzlei Basel-Land</v>
      </c>
      <c r="L286" s="19" t="str">
        <f>Tabelle224567[[#This Row],[ADRESSE]]</f>
        <v xml:space="preserve">Postfach
4410 Liestal
</v>
      </c>
      <c r="M286" s="19" t="str">
        <f>CONCATENATE(Tabelle224567[[#This Row],[E-Mail]],"; ")</f>
        <v xml:space="preserve">nordwestschweiz@igoev.ch; </v>
      </c>
    </row>
    <row r="287" spans="1:13" ht="63.75" hidden="1">
      <c r="A287" s="6"/>
      <c r="B287" s="6">
        <v>8</v>
      </c>
      <c r="C287" s="6" t="s">
        <v>481</v>
      </c>
      <c r="D287" s="6"/>
      <c r="E287" s="7" t="s">
        <v>971</v>
      </c>
      <c r="F287" s="6" t="s">
        <v>972</v>
      </c>
      <c r="G287" s="8" t="s">
        <v>973</v>
      </c>
      <c r="H287" s="6"/>
      <c r="I287" s="19" t="str">
        <f>Tabelle224567[[#This Row],[TITEL]]</f>
        <v>Öffentliches Personal Schweiz</v>
      </c>
      <c r="J287" s="20" t="str">
        <f t="shared" si="4"/>
        <v>Oberstadtstrasse 7
Postfach 2060
5402 Baden 
sandra.wittich@oeffentlichespersonal.ch</v>
      </c>
      <c r="K287" s="19" t="str">
        <f>Tabelle224567[[#This Row],[TITEL]]</f>
        <v>Öffentliches Personal Schweiz</v>
      </c>
      <c r="L287" s="19" t="str">
        <f>Tabelle224567[[#This Row],[ADRESSE]]</f>
        <v>Oberstadtstrasse 7
Postfach 2060
5402 Baden</v>
      </c>
      <c r="M287" s="19" t="str">
        <f>CONCATENATE(Tabelle224567[[#This Row],[E-Mail]],"; ")</f>
        <v xml:space="preserve">sandra.wittich@oeffentlichespersonal.ch; </v>
      </c>
    </row>
    <row r="288" spans="1:13" ht="63.75" hidden="1">
      <c r="A288" s="6"/>
      <c r="B288" s="6">
        <v>8</v>
      </c>
      <c r="C288" s="6" t="s">
        <v>481</v>
      </c>
      <c r="D288" s="6"/>
      <c r="E288" s="7" t="s">
        <v>591</v>
      </c>
      <c r="F288" s="8" t="s">
        <v>592</v>
      </c>
      <c r="G288" s="8" t="s">
        <v>593</v>
      </c>
      <c r="H288" s="6"/>
      <c r="I288" s="19" t="str">
        <f>Tabelle224567[[#This Row],[TITEL]]</f>
        <v>Öffentlichkeitsgesetz.ch</v>
      </c>
      <c r="J288" s="20" t="str">
        <f t="shared" si="4"/>
        <v>Damweg 9
3001 Bern
info@oeffentlichkeitsgesetz.ch</v>
      </c>
      <c r="K288" s="19" t="str">
        <f>Tabelle224567[[#This Row],[TITEL]]</f>
        <v>Öffentlichkeitsgesetz.ch</v>
      </c>
      <c r="L288" s="19" t="str">
        <f>Tabelle224567[[#This Row],[ADRESSE]]</f>
        <v xml:space="preserve">Damweg 9
3001 Bern
</v>
      </c>
      <c r="M288" s="19" t="str">
        <f>CONCATENATE(Tabelle224567[[#This Row],[E-Mail]],"; ")</f>
        <v xml:space="preserve">info@oeffentlichkeitsgesetz.ch; </v>
      </c>
    </row>
    <row r="289" spans="1:13" ht="76.5" hidden="1">
      <c r="A289" s="6"/>
      <c r="B289" s="6">
        <v>8</v>
      </c>
      <c r="C289" s="6" t="s">
        <v>481</v>
      </c>
      <c r="D289" s="6"/>
      <c r="E289" s="7" t="s">
        <v>594</v>
      </c>
      <c r="F289" s="8" t="s">
        <v>1265</v>
      </c>
      <c r="G289" s="8" t="s">
        <v>1264</v>
      </c>
      <c r="H289" s="6"/>
      <c r="I289" s="19" t="str">
        <f>Tabelle224567[[#This Row],[TITEL]]</f>
        <v>OUESTRAIL</v>
      </c>
      <c r="J289" s="20" t="str">
        <f t="shared" si="4"/>
        <v>Route de Mareindeux 65B
1870 Monthey
info@ouestrail.ch</v>
      </c>
      <c r="K289" s="19" t="str">
        <f>Tabelle224567[[#This Row],[TITEL]]</f>
        <v>OUESTRAIL</v>
      </c>
      <c r="L289" s="19" t="str">
        <f>Tabelle224567[[#This Row],[ADRESSE]]</f>
        <v xml:space="preserve">Route de Mareindeux 65B
1870 Monthey
</v>
      </c>
      <c r="M289" s="19" t="str">
        <f>CONCATENATE(Tabelle224567[[#This Row],[E-Mail]],"; ")</f>
        <v xml:space="preserve">info@ouestrail.ch; </v>
      </c>
    </row>
    <row r="290" spans="1:13" ht="25.5" hidden="1">
      <c r="A290" s="6"/>
      <c r="B290" s="6">
        <v>8</v>
      </c>
      <c r="C290" s="6" t="s">
        <v>481</v>
      </c>
      <c r="D290" s="6"/>
      <c r="E290" s="7" t="s">
        <v>595</v>
      </c>
      <c r="F290" s="8" t="s">
        <v>596</v>
      </c>
      <c r="G290" s="8" t="s">
        <v>597</v>
      </c>
      <c r="H290" s="6"/>
      <c r="I290" s="19" t="str">
        <f>Tabelle224567[[#This Row],[TITEL]]</f>
        <v>Piratenpartei Schweiz</v>
      </c>
      <c r="J290" s="20" t="str">
        <f t="shared" si="4"/>
        <v>3000 Bern 
info@piratenpartei.ch</v>
      </c>
      <c r="K290" s="19" t="str">
        <f>Tabelle224567[[#This Row],[TITEL]]</f>
        <v>Piratenpartei Schweiz</v>
      </c>
      <c r="L290" s="19" t="str">
        <f>Tabelle224567[[#This Row],[ADRESSE]]</f>
        <v>3000 Bern</v>
      </c>
      <c r="M290" s="19" t="str">
        <f>CONCATENATE(Tabelle224567[[#This Row],[E-Mail]],"; ")</f>
        <v xml:space="preserve">info@piratenpartei.ch; </v>
      </c>
    </row>
    <row r="291" spans="1:13" ht="76.5" hidden="1">
      <c r="A291" s="16"/>
      <c r="B291" s="16">
        <v>8</v>
      </c>
      <c r="C291" s="16" t="s">
        <v>481</v>
      </c>
      <c r="D291" s="16"/>
      <c r="E291" s="14" t="s">
        <v>974</v>
      </c>
      <c r="F291" s="15" t="s">
        <v>975</v>
      </c>
      <c r="G291" s="15" t="s">
        <v>1328</v>
      </c>
      <c r="H291" s="17"/>
      <c r="I291" s="19" t="str">
        <f>Tabelle224567[[#This Row],[TITEL]]</f>
        <v xml:space="preserve">Post CH AG 
Corporate Center
</v>
      </c>
      <c r="J291" s="20" t="str">
        <f t="shared" si="4"/>
        <v xml:space="preserve">Wankdorfallee 4
3014 Bern
legal@post.ch
regulatoryaffairs@post.ch
</v>
      </c>
      <c r="K291" s="19" t="str">
        <f>Tabelle224567[[#This Row],[TITEL]]</f>
        <v xml:space="preserve">Post CH AG 
Corporate Center
</v>
      </c>
      <c r="L291" s="19" t="str">
        <f>Tabelle224567[[#This Row],[ADRESSE]]</f>
        <v xml:space="preserve">Wankdorfallee 4
3014 Bern
</v>
      </c>
      <c r="M291" s="19" t="str">
        <f>CONCATENATE(Tabelle224567[[#This Row],[E-Mail]],"; ")</f>
        <v xml:space="preserve">legal@post.ch
regulatoryaffairs@post.ch
; </v>
      </c>
    </row>
    <row r="292" spans="1:13" ht="25.5" hidden="1">
      <c r="A292" s="6"/>
      <c r="B292" s="6">
        <v>8</v>
      </c>
      <c r="C292" s="6" t="s">
        <v>481</v>
      </c>
      <c r="D292" s="6"/>
      <c r="E292" s="7" t="s">
        <v>598</v>
      </c>
      <c r="F292" s="8" t="s">
        <v>599</v>
      </c>
      <c r="G292" s="25" t="s">
        <v>600</v>
      </c>
      <c r="H292" s="6"/>
      <c r="I292" s="19" t="str">
        <f>Tabelle224567[[#This Row],[TITEL]]</f>
        <v>Pro Bahn Schweiz</v>
      </c>
      <c r="J292" s="20" t="str">
        <f t="shared" si="4"/>
        <v>8000 Zürich 
info@pro-bahn.ch</v>
      </c>
      <c r="K292" s="19" t="str">
        <f>Tabelle224567[[#This Row],[TITEL]]</f>
        <v>Pro Bahn Schweiz</v>
      </c>
      <c r="L292" s="19" t="str">
        <f>Tabelle224567[[#This Row],[ADRESSE]]</f>
        <v>8000 Zürich</v>
      </c>
      <c r="M292" s="19" t="str">
        <f>CONCATENATE(Tabelle224567[[#This Row],[E-Mail]],"; ")</f>
        <v xml:space="preserve">info@pro-bahn.ch; </v>
      </c>
    </row>
    <row r="293" spans="1:13" ht="63.75" hidden="1">
      <c r="A293" s="6"/>
      <c r="B293" s="6">
        <v>8</v>
      </c>
      <c r="C293" s="6" t="s">
        <v>481</v>
      </c>
      <c r="D293" s="6"/>
      <c r="E293" s="7" t="s">
        <v>601</v>
      </c>
      <c r="F293" s="8" t="s">
        <v>602</v>
      </c>
      <c r="G293" s="8" t="s">
        <v>603</v>
      </c>
      <c r="H293" s="6"/>
      <c r="I293" s="19" t="str">
        <f>Tabelle224567[[#This Row],[TITEL]]</f>
        <v>Pro Natura</v>
      </c>
      <c r="J293" s="20" t="str">
        <f t="shared" si="4"/>
        <v xml:space="preserve">Dornacherstrasse 192
Postfach
4018 Basel 
mailbox@pronatura.ch  </v>
      </c>
      <c r="K293" s="19" t="str">
        <f>Tabelle224567[[#This Row],[TITEL]]</f>
        <v>Pro Natura</v>
      </c>
      <c r="L293" s="19" t="str">
        <f>Tabelle224567[[#This Row],[ADRESSE]]</f>
        <v xml:space="preserve">Dornacherstrasse 192
Postfach
4018 Basel 
</v>
      </c>
      <c r="M293" s="19" t="str">
        <f>CONCATENATE(Tabelle224567[[#This Row],[E-Mail]],"; ")</f>
        <v xml:space="preserve">mailbox@pronatura.ch  ; </v>
      </c>
    </row>
    <row r="294" spans="1:13" ht="51" hidden="1">
      <c r="A294" s="6"/>
      <c r="B294" s="6">
        <v>8</v>
      </c>
      <c r="C294" s="6" t="s">
        <v>481</v>
      </c>
      <c r="D294" s="6"/>
      <c r="E294" s="7" t="s">
        <v>604</v>
      </c>
      <c r="F294" s="8" t="s">
        <v>605</v>
      </c>
      <c r="G294" s="8" t="s">
        <v>1299</v>
      </c>
      <c r="H294" s="10"/>
      <c r="I294" s="19" t="str">
        <f>Tabelle224567[[#This Row],[TITEL]]</f>
        <v>Pro Swissmetro</v>
      </c>
      <c r="J294" s="20" t="str">
        <f t="shared" si="4"/>
        <v>Postfach 
7006 Chur
info@swissmetro-ng.org</v>
      </c>
      <c r="K294" s="19" t="str">
        <f>Tabelle224567[[#This Row],[TITEL]]</f>
        <v>Pro Swissmetro</v>
      </c>
      <c r="L294" s="19" t="str">
        <f>Tabelle224567[[#This Row],[ADRESSE]]</f>
        <v xml:space="preserve">Postfach 
7006 Chur
</v>
      </c>
      <c r="M294" s="19" t="str">
        <f>CONCATENATE(Tabelle224567[[#This Row],[E-Mail]],"; ")</f>
        <v xml:space="preserve">info@swissmetro-ng.org; </v>
      </c>
    </row>
    <row r="295" spans="1:13" ht="38.25" hidden="1">
      <c r="A295" s="6"/>
      <c r="B295" s="6">
        <v>8</v>
      </c>
      <c r="C295" s="6" t="s">
        <v>481</v>
      </c>
      <c r="D295" s="6"/>
      <c r="E295" s="7" t="s">
        <v>1206</v>
      </c>
      <c r="F295" s="8" t="s">
        <v>1207</v>
      </c>
      <c r="G295" s="8" t="s">
        <v>1208</v>
      </c>
      <c r="H295" s="6"/>
      <c r="I295" s="19" t="str">
        <f>Tabelle224567[[#This Row],[TITEL]]</f>
        <v>Pro Velo Schweiz</v>
      </c>
      <c r="J295" s="20" t="str">
        <f t="shared" si="4"/>
        <v>Birkenweg 61
3013 Bern 
info@pro-velo.ch</v>
      </c>
      <c r="K295" s="19" t="str">
        <f>Tabelle224567[[#This Row],[TITEL]]</f>
        <v>Pro Velo Schweiz</v>
      </c>
      <c r="L295" s="19" t="str">
        <f>Tabelle224567[[#This Row],[ADRESSE]]</f>
        <v>Birkenweg 61
3013 Bern</v>
      </c>
      <c r="M295" s="19" t="str">
        <f>CONCATENATE(Tabelle224567[[#This Row],[E-Mail]],"; ")</f>
        <v xml:space="preserve">info@pro-velo.ch; </v>
      </c>
    </row>
    <row r="296" spans="1:13" ht="63.75" hidden="1">
      <c r="A296" s="6"/>
      <c r="B296" s="6">
        <v>8</v>
      </c>
      <c r="C296" s="6" t="s">
        <v>481</v>
      </c>
      <c r="D296" s="6"/>
      <c r="E296" s="7" t="s">
        <v>606</v>
      </c>
      <c r="F296" s="8" t="s">
        <v>607</v>
      </c>
      <c r="G296" s="8" t="s">
        <v>608</v>
      </c>
      <c r="H296" s="6"/>
      <c r="I296" s="19" t="str">
        <f>Tabelle224567[[#This Row],[TITEL]]</f>
        <v>procure.ch Fachverband für Einkauf und Supply Management</v>
      </c>
      <c r="J296" s="20" t="str">
        <f t="shared" si="4"/>
        <v>Laurenzenvorstadt 90
Postfach 3820
5001 Aarau
contact@procure.ch</v>
      </c>
      <c r="K296" s="19" t="str">
        <f>Tabelle224567[[#This Row],[TITEL]]</f>
        <v>procure.ch Fachverband für Einkauf und Supply Management</v>
      </c>
      <c r="L296" s="19" t="str">
        <f>Tabelle224567[[#This Row],[ADRESSE]]</f>
        <v xml:space="preserve">Laurenzenvorstadt 90
Postfach 3820
5001 Aarau
</v>
      </c>
      <c r="M296" s="19" t="str">
        <f>CONCATENATE(Tabelle224567[[#This Row],[E-Mail]],"; ")</f>
        <v xml:space="preserve">contact@procure.ch; </v>
      </c>
    </row>
    <row r="297" spans="1:13" ht="51" hidden="1">
      <c r="A297" s="6"/>
      <c r="B297" s="6">
        <v>8</v>
      </c>
      <c r="C297" s="6" t="s">
        <v>481</v>
      </c>
      <c r="D297" s="6"/>
      <c r="E297" s="7" t="s">
        <v>976</v>
      </c>
      <c r="F297" s="6" t="s">
        <v>977</v>
      </c>
      <c r="G297" s="8" t="s">
        <v>978</v>
      </c>
      <c r="H297" s="6"/>
      <c r="I297" s="19" t="str">
        <f>Tabelle224567[[#This Row],[TITEL]]</f>
        <v>railCare AG</v>
      </c>
      <c r="J297" s="20" t="str">
        <f t="shared" si="4"/>
        <v>railCare AG
Altgraben 23
4624 Härkingen 
info@railcare.ch</v>
      </c>
      <c r="K297" s="19" t="str">
        <f>Tabelle224567[[#This Row],[TITEL]]</f>
        <v>railCare AG</v>
      </c>
      <c r="L297" s="19" t="str">
        <f>Tabelle224567[[#This Row],[ADRESSE]]</f>
        <v>railCare AG
Altgraben 23
4624 Härkingen</v>
      </c>
      <c r="M297" s="19" t="str">
        <f>CONCATENATE(Tabelle224567[[#This Row],[E-Mail]],"; ")</f>
        <v xml:space="preserve">info@railcare.ch; </v>
      </c>
    </row>
    <row r="298" spans="1:13" ht="63.75">
      <c r="A298" s="6"/>
      <c r="B298" s="6">
        <v>8</v>
      </c>
      <c r="C298" s="6" t="s">
        <v>481</v>
      </c>
      <c r="D298" s="6"/>
      <c r="E298" s="7" t="s">
        <v>1241</v>
      </c>
      <c r="F298" s="6" t="s">
        <v>1242</v>
      </c>
      <c r="G298" s="25" t="s">
        <v>1243</v>
      </c>
      <c r="H298" s="6"/>
      <c r="I298" s="19" t="str">
        <f>Tabelle224567[[#This Row],[TITEL]]</f>
        <v>RAILplus</v>
      </c>
      <c r="J298" s="20" t="str">
        <f t="shared" si="4"/>
        <v>Hintere Bahnhofstrasse 85
Postfach 
5001 Aarau
info@railplus.ch</v>
      </c>
      <c r="K298" s="19" t="str">
        <f>Tabelle224567[[#This Row],[TITEL]]</f>
        <v>RAILplus</v>
      </c>
      <c r="L298" s="19" t="str">
        <f>Tabelle224567[[#This Row],[ADRESSE]]</f>
        <v xml:space="preserve">Hintere Bahnhofstrasse 85
Postfach 
5001 Aarau
</v>
      </c>
      <c r="M298" s="19" t="str">
        <f>CONCATENATE(Tabelle224567[[#This Row],[E-Mail]],"; ")</f>
        <v xml:space="preserve">info@railplus.ch; </v>
      </c>
    </row>
    <row r="299" spans="1:13" ht="51" hidden="1">
      <c r="A299" s="6"/>
      <c r="B299" s="6">
        <v>8</v>
      </c>
      <c r="C299" s="6" t="s">
        <v>481</v>
      </c>
      <c r="D299" s="6"/>
      <c r="E299" s="7" t="s">
        <v>979</v>
      </c>
      <c r="F299" s="6" t="s">
        <v>980</v>
      </c>
      <c r="G299" s="8" t="s">
        <v>981</v>
      </c>
      <c r="H299" s="6"/>
      <c r="I299" s="19" t="str">
        <f>Tabelle224567[[#This Row],[TITEL]]</f>
        <v>Ralpin AG</v>
      </c>
      <c r="J299" s="20" t="str">
        <f t="shared" si="4"/>
        <v>Belchenstrasse 3
Postfach
4601 Olten 
info@ralpin.com</v>
      </c>
      <c r="K299" s="19" t="str">
        <f>Tabelle224567[[#This Row],[TITEL]]</f>
        <v>Ralpin AG</v>
      </c>
      <c r="L299" s="19" t="str">
        <f>Tabelle224567[[#This Row],[ADRESSE]]</f>
        <v>Belchenstrasse 3
Postfach
4601 Olten</v>
      </c>
      <c r="M299" s="19" t="str">
        <f>CONCATENATE(Tabelle224567[[#This Row],[E-Mail]],"; ")</f>
        <v xml:space="preserve">info@ralpin.com; </v>
      </c>
    </row>
    <row r="300" spans="1:13" ht="76.5" hidden="1">
      <c r="A300" s="6"/>
      <c r="B300" s="6">
        <v>8</v>
      </c>
      <c r="C300" s="6" t="s">
        <v>481</v>
      </c>
      <c r="D300" s="6"/>
      <c r="E300" s="7" t="s">
        <v>1290</v>
      </c>
      <c r="F300" s="7" t="s">
        <v>1291</v>
      </c>
      <c r="G300" s="8" t="s">
        <v>1292</v>
      </c>
      <c r="H300" s="6"/>
      <c r="I300" s="19" t="str">
        <f>Tabelle224567[[#This Row],[TITEL]]</f>
        <v>Regierungskonferenz Militär, Zivilschutz, Feuerwehr RK MZF</v>
      </c>
      <c r="J300" s="20" t="str">
        <f t="shared" si="4"/>
        <v>Haus der Kantone
Speichergasse 6
3000 Bern 7
Alexander.Krethlow@rkmzf.ch</v>
      </c>
      <c r="K300" s="19" t="str">
        <f>Tabelle224567[[#This Row],[TITEL]]</f>
        <v>Regierungskonferenz Militär, Zivilschutz, Feuerwehr RK MZF</v>
      </c>
      <c r="L300" s="19" t="str">
        <f>Tabelle224567[[#This Row],[ADRESSE]]</f>
        <v xml:space="preserve">Haus der Kantone
Speichergasse 6
3000 Bern 7
</v>
      </c>
      <c r="M300" s="19" t="str">
        <f>CONCATENATE(Tabelle224567[[#This Row],[E-Mail]],"; ")</f>
        <v xml:space="preserve">Alexander.Krethlow@rkmzf.ch; </v>
      </c>
    </row>
    <row r="301" spans="1:13" ht="63.75" hidden="1">
      <c r="A301" s="6"/>
      <c r="B301" s="6">
        <v>8</v>
      </c>
      <c r="C301" s="6" t="s">
        <v>481</v>
      </c>
      <c r="D301" s="6"/>
      <c r="E301" s="7" t="s">
        <v>609</v>
      </c>
      <c r="F301" s="7" t="s">
        <v>610</v>
      </c>
      <c r="G301" s="8" t="s">
        <v>611</v>
      </c>
      <c r="H301" s="6"/>
      <c r="I301" s="19" t="str">
        <f>Tabelle224567[[#This Row],[TITEL]]</f>
        <v xml:space="preserve">Region Sarganserland-Werdenberg
Agglomeration Werdenberg-Liechtenstein
c/o Region  Sarganserland-Werdenberg
</v>
      </c>
      <c r="J301" s="20" t="str">
        <f t="shared" si="4"/>
        <v>Bahnhofplatz 3
9471 Buchs
info@sarganserland-werdenberg.ch</v>
      </c>
      <c r="K301" s="19" t="str">
        <f>Tabelle224567[[#This Row],[TITEL]]</f>
        <v xml:space="preserve">Region Sarganserland-Werdenberg
Agglomeration Werdenberg-Liechtenstein
c/o Region  Sarganserland-Werdenberg
</v>
      </c>
      <c r="L301" s="19" t="str">
        <f>Tabelle224567[[#This Row],[ADRESSE]]</f>
        <v xml:space="preserve">Bahnhofplatz 3
9471 Buchs
</v>
      </c>
      <c r="M301" s="19" t="str">
        <f>CONCATENATE(Tabelle224567[[#This Row],[E-Mail]],"; ")</f>
        <v xml:space="preserve">info@sarganserland-werdenberg.ch; </v>
      </c>
    </row>
    <row r="302" spans="1:13" ht="63.75" hidden="1">
      <c r="A302" s="6"/>
      <c r="B302" s="6">
        <v>8</v>
      </c>
      <c r="C302" s="6" t="s">
        <v>481</v>
      </c>
      <c r="D302" s="6"/>
      <c r="E302" s="7" t="s">
        <v>612</v>
      </c>
      <c r="F302" s="8" t="s">
        <v>613</v>
      </c>
      <c r="G302" s="8" t="s">
        <v>614</v>
      </c>
      <c r="H302" s="6"/>
      <c r="I302" s="19" t="str">
        <f>Tabelle224567[[#This Row],[TITEL]]</f>
        <v>Region St.Galler Rheintal</v>
      </c>
      <c r="J302" s="20" t="str">
        <f t="shared" si="4"/>
        <v>ri.nova Impulszentrum
Alte Landstrasse 106
9445 Rebstein
info@rheintal.com</v>
      </c>
      <c r="K302" s="19" t="str">
        <f>Tabelle224567[[#This Row],[TITEL]]</f>
        <v>Region St.Galler Rheintal</v>
      </c>
      <c r="L302" s="19" t="str">
        <f>Tabelle224567[[#This Row],[ADRESSE]]</f>
        <v xml:space="preserve">ri.nova Impulszentrum
Alte Landstrasse 106
9445 Rebstein
</v>
      </c>
      <c r="M302" s="19" t="str">
        <f>CONCATENATE(Tabelle224567[[#This Row],[E-Mail]],"; ")</f>
        <v xml:space="preserve">info@rheintal.com; </v>
      </c>
    </row>
    <row r="303" spans="1:13" ht="76.5" hidden="1">
      <c r="A303" s="6"/>
      <c r="B303" s="6">
        <v>8</v>
      </c>
      <c r="C303" s="6" t="s">
        <v>481</v>
      </c>
      <c r="D303" s="6"/>
      <c r="E303" s="7" t="s">
        <v>615</v>
      </c>
      <c r="F303" s="8" t="s">
        <v>616</v>
      </c>
      <c r="G303" s="8" t="s">
        <v>617</v>
      </c>
      <c r="H303" s="6"/>
      <c r="I303" s="19" t="str">
        <f>Tabelle224567[[#This Row],[TITEL]]</f>
        <v>Regionalkonferenz Bern-Mittelland</v>
      </c>
      <c r="J303" s="20" t="str">
        <f t="shared" si="4"/>
        <v>Fachbereich Verkehr
Holzikofenweg 22
Postfach
3001 Bern
info@bernmittelland.ch</v>
      </c>
      <c r="K303" s="19" t="str">
        <f>Tabelle224567[[#This Row],[TITEL]]</f>
        <v>Regionalkonferenz Bern-Mittelland</v>
      </c>
      <c r="L303" s="19" t="str">
        <f>Tabelle224567[[#This Row],[ADRESSE]]</f>
        <v xml:space="preserve">Fachbereich Verkehr
Holzikofenweg 22
Postfach
3001 Bern
</v>
      </c>
      <c r="M303" s="19" t="str">
        <f>CONCATENATE(Tabelle224567[[#This Row],[E-Mail]],"; ")</f>
        <v xml:space="preserve">info@bernmittelland.ch; </v>
      </c>
    </row>
    <row r="304" spans="1:13" ht="63.75" hidden="1">
      <c r="A304" s="6"/>
      <c r="B304" s="6">
        <v>8</v>
      </c>
      <c r="C304" s="6" t="s">
        <v>481</v>
      </c>
      <c r="D304" s="6"/>
      <c r="E304" s="7" t="s">
        <v>982</v>
      </c>
      <c r="F304" s="6" t="s">
        <v>341</v>
      </c>
      <c r="G304" s="8" t="s">
        <v>983</v>
      </c>
      <c r="H304" s="6"/>
      <c r="I304" s="19" t="str">
        <f>Tabelle224567[[#This Row],[TITEL]]</f>
        <v>Rhätische Bahn RhB</v>
      </c>
      <c r="J304" s="20" t="str">
        <f t="shared" si="4"/>
        <v>Bahnhofstrasse 25
Postfach
7002 Chur
contact@rhb.ch</v>
      </c>
      <c r="K304" s="19" t="str">
        <f>Tabelle224567[[#This Row],[TITEL]]</f>
        <v>Rhätische Bahn RhB</v>
      </c>
      <c r="L304" s="19" t="str">
        <f>Tabelle224567[[#This Row],[ADRESSE]]</f>
        <v xml:space="preserve">Bahnhofstrasse 25
Postfach
7002 Chur
</v>
      </c>
      <c r="M304" s="19" t="str">
        <f>CONCATENATE(Tabelle224567[[#This Row],[E-Mail]],"; ")</f>
        <v xml:space="preserve">contact@rhb.ch; </v>
      </c>
    </row>
    <row r="305" spans="1:13" ht="51" hidden="1">
      <c r="A305" s="6"/>
      <c r="B305" s="6">
        <v>8</v>
      </c>
      <c r="C305" s="6" t="s">
        <v>481</v>
      </c>
      <c r="D305" s="21"/>
      <c r="E305" s="24" t="s">
        <v>1346</v>
      </c>
      <c r="F305" s="6" t="s">
        <v>1347</v>
      </c>
      <c r="G305" s="8" t="s">
        <v>1345</v>
      </c>
      <c r="H305" s="6"/>
      <c r="I305" s="22" t="str">
        <f>Tabelle224567[[#This Row],[TITEL]]</f>
        <v xml:space="preserve">Schweizer Verband der Abfallbranche </v>
      </c>
      <c r="J305" s="6" t="s">
        <v>1348</v>
      </c>
      <c r="K305" s="23" t="str">
        <f>Tabelle224567[[#This Row],[TITEL]]</f>
        <v xml:space="preserve">Schweizer Verband der Abfallbranche </v>
      </c>
      <c r="L305" s="23" t="str">
        <f>Tabelle224567[[#This Row],[ADRESSE]]</f>
        <v xml:space="preserve">Wankdorffeldstrasse 102
3014 Bern </v>
      </c>
      <c r="M305" s="22" t="str">
        <f>CONCATENATE(Tabelle224567[[#This Row],[E-Mail]],"; ")</f>
        <v xml:space="preserve">mail@vbsa.ch; </v>
      </c>
    </row>
    <row r="306" spans="1:13" ht="38.25" hidden="1">
      <c r="A306" s="6"/>
      <c r="B306" s="6">
        <v>8</v>
      </c>
      <c r="C306" s="6" t="s">
        <v>481</v>
      </c>
      <c r="D306" s="6"/>
      <c r="E306" s="7" t="s">
        <v>984</v>
      </c>
      <c r="F306" s="6" t="s">
        <v>985</v>
      </c>
      <c r="G306" s="8" t="s">
        <v>986</v>
      </c>
      <c r="H306" s="6"/>
      <c r="I306" s="19" t="str">
        <f>Tabelle224567[[#This Row],[TITEL]]</f>
        <v>Schweizerische Beratungsstelle für Unfallverhütung (bfu)</v>
      </c>
      <c r="J306" s="20" t="str">
        <f t="shared" si="4"/>
        <v>Laupenstrasse 11
3001 Bern 
info@bfu.ch</v>
      </c>
      <c r="K306" s="19" t="str">
        <f>Tabelle224567[[#This Row],[TITEL]]</f>
        <v>Schweizerische Beratungsstelle für Unfallverhütung (bfu)</v>
      </c>
      <c r="L306" s="19" t="str">
        <f>Tabelle224567[[#This Row],[ADRESSE]]</f>
        <v>Laupenstrasse 11
3001 Bern</v>
      </c>
      <c r="M306" s="19" t="str">
        <f>CONCATENATE(Tabelle224567[[#This Row],[E-Mail]],"; ")</f>
        <v xml:space="preserve">info@bfu.ch; </v>
      </c>
    </row>
    <row r="307" spans="1:13" ht="51" hidden="1">
      <c r="A307" s="6"/>
      <c r="B307" s="6">
        <v>8</v>
      </c>
      <c r="C307" s="6" t="s">
        <v>481</v>
      </c>
      <c r="D307" s="6"/>
      <c r="E307" s="7" t="s">
        <v>352</v>
      </c>
      <c r="F307" s="6" t="s">
        <v>353</v>
      </c>
      <c r="G307" s="8" t="s">
        <v>354</v>
      </c>
      <c r="H307" s="6"/>
      <c r="I307" s="19" t="str">
        <f>Tabelle224567[[#This Row],[TITEL]]</f>
        <v xml:space="preserve">Schweizerische Bundesbahnen SBB AG
Kommunikation, Public Affairs und Regulation
</v>
      </c>
      <c r="J307" s="20" t="str">
        <f t="shared" si="4"/>
        <v>Hilfikerstrasse 1
3000 Bern 65
stellungnahmen@sbb.ch</v>
      </c>
      <c r="K307" s="19" t="str">
        <f>Tabelle224567[[#This Row],[TITEL]]</f>
        <v xml:space="preserve">Schweizerische Bundesbahnen SBB AG
Kommunikation, Public Affairs und Regulation
</v>
      </c>
      <c r="L307" s="19" t="str">
        <f>Tabelle224567[[#This Row],[ADRESSE]]</f>
        <v xml:space="preserve">Hilfikerstrasse 1
3000 Bern 65
</v>
      </c>
      <c r="M307" s="19" t="str">
        <f>CONCATENATE(Tabelle224567[[#This Row],[E-Mail]],"; ")</f>
        <v xml:space="preserve">stellungnahmen@sbb.ch; </v>
      </c>
    </row>
    <row r="308" spans="1:13" ht="63.75" hidden="1">
      <c r="A308" s="6"/>
      <c r="B308" s="6">
        <v>8</v>
      </c>
      <c r="C308" s="6" t="s">
        <v>481</v>
      </c>
      <c r="D308" s="6"/>
      <c r="E308" s="7" t="s">
        <v>618</v>
      </c>
      <c r="F308" s="8" t="s">
        <v>619</v>
      </c>
      <c r="G308" s="8" t="s">
        <v>620</v>
      </c>
      <c r="H308" s="6"/>
      <c r="I308" s="19" t="str">
        <f>Tabelle224567[[#This Row],[TITEL]]</f>
        <v>Schweizerische Konferenz für Finanzkontrollen</v>
      </c>
      <c r="J308" s="20" t="str">
        <f t="shared" si="4"/>
        <v>Monbijoustrasse 45
3003 Bern
philippe.richard@efk.admin.ch</v>
      </c>
      <c r="K308" s="19" t="str">
        <f>Tabelle224567[[#This Row],[TITEL]]</f>
        <v>Schweizerische Konferenz für Finanzkontrollen</v>
      </c>
      <c r="L308" s="19" t="str">
        <f>Tabelle224567[[#This Row],[ADRESSE]]</f>
        <v xml:space="preserve">Monbijoustrasse 45
3003 Bern
</v>
      </c>
      <c r="M308" s="19" t="str">
        <f>CONCATENATE(Tabelle224567[[#This Row],[E-Mail]],"; ")</f>
        <v xml:space="preserve">philippe.richard@efk.admin.ch; </v>
      </c>
    </row>
    <row r="309" spans="1:13" ht="38.25" hidden="1">
      <c r="A309" s="6"/>
      <c r="B309" s="6">
        <v>8</v>
      </c>
      <c r="C309" s="6" t="s">
        <v>481</v>
      </c>
      <c r="D309" s="6"/>
      <c r="E309" s="7" t="s">
        <v>987</v>
      </c>
      <c r="F309" s="6" t="s">
        <v>988</v>
      </c>
      <c r="G309" s="8" t="s">
        <v>989</v>
      </c>
      <c r="H309" s="6"/>
      <c r="I309" s="19" t="str">
        <f>Tabelle224567[[#This Row],[TITEL]]</f>
        <v>Schweizerische Rheinhäfen</v>
      </c>
      <c r="J309" s="20" t="str">
        <f t="shared" si="4"/>
        <v>Hochbergerstrasse 160
4019 Basel 
info@portof.ch</v>
      </c>
      <c r="K309" s="19" t="str">
        <f>Tabelle224567[[#This Row],[TITEL]]</f>
        <v>Schweizerische Rheinhäfen</v>
      </c>
      <c r="L309" s="19" t="str">
        <f>Tabelle224567[[#This Row],[ADRESSE]]</f>
        <v>Hochbergerstrasse 160
4019 Basel</v>
      </c>
      <c r="M309" s="19" t="str">
        <f>CONCATENATE(Tabelle224567[[#This Row],[E-Mail]],"; ")</f>
        <v xml:space="preserve">info@portof.ch; </v>
      </c>
    </row>
    <row r="310" spans="1:13" ht="51" hidden="1">
      <c r="A310" s="6"/>
      <c r="B310" s="6">
        <v>8</v>
      </c>
      <c r="C310" s="6" t="s">
        <v>481</v>
      </c>
      <c r="D310" s="6"/>
      <c r="E310" s="7" t="s">
        <v>990</v>
      </c>
      <c r="F310" s="6" t="s">
        <v>368</v>
      </c>
      <c r="G310" s="8" t="s">
        <v>369</v>
      </c>
      <c r="H310" s="6"/>
      <c r="I310" s="19" t="str">
        <f>Tabelle224567[[#This Row],[TITEL]]</f>
        <v>Schweizerische Südostbahn SOB</v>
      </c>
      <c r="J310" s="20" t="str">
        <f t="shared" si="4"/>
        <v xml:space="preserve">Bahnhofplatz 1a
9001 St. Gallen
info@sob.ch </v>
      </c>
      <c r="K310" s="19" t="str">
        <f>Tabelle224567[[#This Row],[TITEL]]</f>
        <v>Schweizerische Südostbahn SOB</v>
      </c>
      <c r="L310" s="19" t="str">
        <f>Tabelle224567[[#This Row],[ADRESSE]]</f>
        <v xml:space="preserve">Bahnhofplatz 1a
9001 St. Gallen
</v>
      </c>
      <c r="M310" s="19" t="str">
        <f>CONCATENATE(Tabelle224567[[#This Row],[E-Mail]],"; ")</f>
        <v xml:space="preserve">info@sob.ch ; </v>
      </c>
    </row>
    <row r="311" spans="1:13" ht="38.25" hidden="1">
      <c r="A311" s="6"/>
      <c r="B311" s="6">
        <v>8</v>
      </c>
      <c r="C311" s="6" t="s">
        <v>481</v>
      </c>
      <c r="D311" s="6"/>
      <c r="E311" s="7" t="s">
        <v>991</v>
      </c>
      <c r="F311" s="6" t="s">
        <v>992</v>
      </c>
      <c r="G311" s="8" t="s">
        <v>1330</v>
      </c>
      <c r="H311" s="6"/>
      <c r="I311" s="19" t="str">
        <f>Tabelle224567[[#This Row],[TITEL]]</f>
        <v>Schweizerische Unfallversicherungsanstalt</v>
      </c>
      <c r="J311" s="20" t="str">
        <f t="shared" si="4"/>
        <v>Postfach
6002 Luzern 
kundendienst@suva.ch</v>
      </c>
      <c r="K311" s="19" t="str">
        <f>Tabelle224567[[#This Row],[TITEL]]</f>
        <v>Schweizerische Unfallversicherungsanstalt</v>
      </c>
      <c r="L311" s="19" t="str">
        <f>Tabelle224567[[#This Row],[ADRESSE]]</f>
        <v>Postfach
6002 Luzern</v>
      </c>
      <c r="M311" s="19" t="str">
        <f>CONCATENATE(Tabelle224567[[#This Row],[E-Mail]],"; ")</f>
        <v xml:space="preserve">kundendienst@suva.ch; </v>
      </c>
    </row>
    <row r="312" spans="1:13" ht="76.5" hidden="1">
      <c r="A312" s="6"/>
      <c r="B312" s="6">
        <v>8</v>
      </c>
      <c r="C312" s="6" t="s">
        <v>481</v>
      </c>
      <c r="D312" s="6"/>
      <c r="E312" s="7" t="s">
        <v>993</v>
      </c>
      <c r="F312" s="6" t="s">
        <v>994</v>
      </c>
      <c r="G312" s="8" t="s">
        <v>995</v>
      </c>
      <c r="H312" s="6"/>
      <c r="I312" s="19" t="str">
        <f>Tabelle224567[[#This Row],[TITEL]]</f>
        <v>Schweizerische Vereinigung der kantonalen Grundstückbewertungsexperten SVKG</v>
      </c>
      <c r="J312" s="20" t="str">
        <f t="shared" si="4"/>
        <v>c/o Kantonales Steueramt
Sektion Grundstückschätzung
Telli-Hochhaus
5004 Aarau 
info@svkg.ch</v>
      </c>
      <c r="K312" s="19" t="str">
        <f>Tabelle224567[[#This Row],[TITEL]]</f>
        <v>Schweizerische Vereinigung der kantonalen Grundstückbewertungsexperten SVKG</v>
      </c>
      <c r="L312" s="19" t="str">
        <f>Tabelle224567[[#This Row],[ADRESSE]]</f>
        <v>c/o Kantonales Steueramt
Sektion Grundstückschätzung
Telli-Hochhaus
5004 Aarau</v>
      </c>
      <c r="M312" s="19" t="str">
        <f>CONCATENATE(Tabelle224567[[#This Row],[E-Mail]],"; ")</f>
        <v xml:space="preserve">info@svkg.ch; </v>
      </c>
    </row>
    <row r="313" spans="1:13" ht="76.5" hidden="1">
      <c r="A313" s="6"/>
      <c r="B313" s="6">
        <v>8</v>
      </c>
      <c r="C313" s="6" t="s">
        <v>481</v>
      </c>
      <c r="D313" s="6"/>
      <c r="E313" s="7" t="s">
        <v>996</v>
      </c>
      <c r="F313" s="6" t="s">
        <v>997</v>
      </c>
      <c r="G313" s="8" t="s">
        <v>998</v>
      </c>
      <c r="H313" s="6"/>
      <c r="I313" s="19" t="str">
        <f>Tabelle224567[[#This Row],[TITEL]]</f>
        <v>Schweizerische Vereinigung der Pflegedienstleiterinnen/-leiter SVPL</v>
      </c>
      <c r="J313" s="20" t="str">
        <f t="shared" si="4"/>
        <v>Geschäftstelle
Haus der Akademien
Laupenstrasse 7
Postfach
3001 Bern 
ruth.schweingruber@svpl.ch</v>
      </c>
      <c r="K313" s="19" t="str">
        <f>Tabelle224567[[#This Row],[TITEL]]</f>
        <v>Schweizerische Vereinigung der Pflegedienstleiterinnen/-leiter SVPL</v>
      </c>
      <c r="L313" s="19" t="str">
        <f>Tabelle224567[[#This Row],[ADRESSE]]</f>
        <v>Geschäftstelle
Haus der Akademien
Laupenstrasse 7
Postfach
3001 Bern</v>
      </c>
      <c r="M313" s="19" t="str">
        <f>CONCATENATE(Tabelle224567[[#This Row],[E-Mail]],"; ")</f>
        <v xml:space="preserve">ruth.schweingruber@svpl.ch; </v>
      </c>
    </row>
    <row r="314" spans="1:13" ht="63.75" hidden="1">
      <c r="A314" s="6"/>
      <c r="B314" s="6">
        <v>8</v>
      </c>
      <c r="C314" s="6" t="s">
        <v>481</v>
      </c>
      <c r="D314" s="6"/>
      <c r="E314" s="7" t="s">
        <v>621</v>
      </c>
      <c r="F314" s="8" t="s">
        <v>622</v>
      </c>
      <c r="G314" s="8" t="s">
        <v>623</v>
      </c>
      <c r="H314" s="6"/>
      <c r="I314" s="19" t="str">
        <f>Tabelle224567[[#This Row],[TITEL]]</f>
        <v>Schweizerische Vereinigung der Verkehrs-ingenieure und Verkehrsexperten SVI</v>
      </c>
      <c r="J314" s="20" t="str">
        <f t="shared" si="4"/>
        <v>Vadianstrasse 37
Postfach
9001 St.Gallen
info@svi.ch</v>
      </c>
      <c r="K314" s="19" t="str">
        <f>Tabelle224567[[#This Row],[TITEL]]</f>
        <v>Schweizerische Vereinigung der Verkehrs-ingenieure und Verkehrsexperten SVI</v>
      </c>
      <c r="L314" s="19" t="str">
        <f>Tabelle224567[[#This Row],[ADRESSE]]</f>
        <v xml:space="preserve">Vadianstrasse 37
Postfach
9001 St.Gallen
</v>
      </c>
      <c r="M314" s="19" t="str">
        <f>CONCATENATE(Tabelle224567[[#This Row],[E-Mail]],"; ")</f>
        <v xml:space="preserve">info@svi.ch; </v>
      </c>
    </row>
    <row r="315" spans="1:13" ht="51" hidden="1">
      <c r="A315" s="6"/>
      <c r="B315" s="6">
        <v>8</v>
      </c>
      <c r="C315" s="6" t="s">
        <v>481</v>
      </c>
      <c r="D315" s="6"/>
      <c r="E315" s="7" t="s">
        <v>624</v>
      </c>
      <c r="F315" s="8" t="s">
        <v>625</v>
      </c>
      <c r="G315" s="25" t="s">
        <v>626</v>
      </c>
      <c r="H315" s="6"/>
      <c r="I315" s="19" t="str">
        <f>Tabelle224567[[#This Row],[TITEL]]</f>
        <v>Schweizerische Vereinigung für Schifffahrt und Hafenwirtschaft SSV</v>
      </c>
      <c r="J315" s="20" t="str">
        <f t="shared" si="4"/>
        <v>Südquaistrasse 14
4019 Basel
svs@swissonline.ch</v>
      </c>
      <c r="K315" s="19" t="str">
        <f>Tabelle224567[[#This Row],[TITEL]]</f>
        <v>Schweizerische Vereinigung für Schifffahrt und Hafenwirtschaft SSV</v>
      </c>
      <c r="L315" s="19" t="str">
        <f>Tabelle224567[[#This Row],[ADRESSE]]</f>
        <v xml:space="preserve">Südquaistrasse 14
4019 Basel
</v>
      </c>
      <c r="M315" s="19" t="str">
        <f>CONCATENATE(Tabelle224567[[#This Row],[E-Mail]],"; ")</f>
        <v xml:space="preserve">svs@swissonline.ch; </v>
      </c>
    </row>
    <row r="316" spans="1:13" ht="51" hidden="1">
      <c r="A316" s="6"/>
      <c r="B316" s="6">
        <v>8</v>
      </c>
      <c r="C316" s="6" t="s">
        <v>481</v>
      </c>
      <c r="D316" s="6"/>
      <c r="E316" s="7" t="s">
        <v>627</v>
      </c>
      <c r="F316" s="8" t="s">
        <v>628</v>
      </c>
      <c r="G316" s="8" t="s">
        <v>629</v>
      </c>
      <c r="H316" s="6"/>
      <c r="I316" s="19" t="str">
        <f>Tabelle224567[[#This Row],[TITEL]]</f>
        <v>Schweizerische Verkehrswirtschaftliche Gesellschaft</v>
      </c>
      <c r="J316" s="20" t="str">
        <f t="shared" si="4"/>
        <v>Dufourstrasse 40a
9000 St. Gallen
christian.laesser@unisg.ch</v>
      </c>
      <c r="K316" s="19" t="str">
        <f>Tabelle224567[[#This Row],[TITEL]]</f>
        <v>Schweizerische Verkehrswirtschaftliche Gesellschaft</v>
      </c>
      <c r="L316" s="19" t="str">
        <f>Tabelle224567[[#This Row],[ADRESSE]]</f>
        <v xml:space="preserve">Dufourstrasse 40a
9000 St. Gallen
</v>
      </c>
      <c r="M316" s="19" t="str">
        <f>CONCATENATE(Tabelle224567[[#This Row],[E-Mail]],"; ")</f>
        <v xml:space="preserve">christian.laesser@unisg.ch; </v>
      </c>
    </row>
    <row r="317" spans="1:13" ht="76.5" hidden="1">
      <c r="A317" s="6"/>
      <c r="B317" s="6">
        <v>8</v>
      </c>
      <c r="C317" s="6" t="s">
        <v>481</v>
      </c>
      <c r="D317" s="6"/>
      <c r="E317" s="7" t="s">
        <v>999</v>
      </c>
      <c r="F317" s="6" t="s">
        <v>509</v>
      </c>
      <c r="G317" s="8" t="s">
        <v>1000</v>
      </c>
      <c r="H317" s="6"/>
      <c r="I317" s="19" t="str">
        <f>Tabelle224567[[#This Row],[TITEL]]</f>
        <v>Schweizerischer Baumeisterverband</v>
      </c>
      <c r="J317" s="20" t="str">
        <f t="shared" si="4"/>
        <v>Weinbergstrasse 49
Postfach
8042 Zürich
kommunikation@baumeister.ch</v>
      </c>
      <c r="K317" s="19" t="str">
        <f>Tabelle224567[[#This Row],[TITEL]]</f>
        <v>Schweizerischer Baumeisterverband</v>
      </c>
      <c r="L317" s="19" t="str">
        <f>Tabelle224567[[#This Row],[ADRESSE]]</f>
        <v xml:space="preserve">Weinbergstrasse 49
Postfach
8042 Zürich
</v>
      </c>
      <c r="M317" s="19" t="str">
        <f>CONCATENATE(Tabelle224567[[#This Row],[E-Mail]],"; ")</f>
        <v xml:space="preserve">kommunikation@baumeister.ch; </v>
      </c>
    </row>
    <row r="318" spans="1:13" ht="51" hidden="1">
      <c r="A318" s="6"/>
      <c r="B318" s="6">
        <v>8</v>
      </c>
      <c r="C318" s="6" t="s">
        <v>481</v>
      </c>
      <c r="D318" s="6"/>
      <c r="E318" s="7" t="s">
        <v>630</v>
      </c>
      <c r="F318" s="8" t="s">
        <v>631</v>
      </c>
      <c r="G318" s="8" t="s">
        <v>632</v>
      </c>
      <c r="H318" s="6"/>
      <c r="I318" s="19" t="str">
        <f>Tabelle224567[[#This Row],[TITEL]]</f>
        <v>Schweizerischer Bund für Naturschutz SBN Pro Natura</v>
      </c>
      <c r="J318" s="20" t="str">
        <f t="shared" si="4"/>
        <v>Postfach
4018 Basel
mailbox@pronatura.ch</v>
      </c>
      <c r="K318" s="19" t="str">
        <f>Tabelle224567[[#This Row],[TITEL]]</f>
        <v>Schweizerischer Bund für Naturschutz SBN Pro Natura</v>
      </c>
      <c r="L318" s="19" t="str">
        <f>Tabelle224567[[#This Row],[ADRESSE]]</f>
        <v xml:space="preserve">Postfach
4018 Basel
</v>
      </c>
      <c r="M318" s="19" t="str">
        <f>CONCATENATE(Tabelle224567[[#This Row],[E-Mail]],"; ")</f>
        <v xml:space="preserve">mailbox@pronatura.ch; </v>
      </c>
    </row>
    <row r="319" spans="1:13" ht="63.75" hidden="1">
      <c r="A319" s="6"/>
      <c r="B319" s="6">
        <v>8</v>
      </c>
      <c r="C319" s="6" t="s">
        <v>481</v>
      </c>
      <c r="D319" s="6"/>
      <c r="E319" s="7" t="s">
        <v>633</v>
      </c>
      <c r="F319" s="8" t="s">
        <v>634</v>
      </c>
      <c r="G319" s="8" t="s">
        <v>635</v>
      </c>
      <c r="H319" s="6"/>
      <c r="I319" s="19" t="str">
        <f>Tabelle224567[[#This Row],[TITEL]]</f>
        <v xml:space="preserve">Schweizerischer Eishockey-Verband
Swiss Ice Hockey 
</v>
      </c>
      <c r="J319" s="20" t="str">
        <f t="shared" si="4"/>
        <v>Hagenholzstrasse 81 
Postfach 
8050 Zürich 
info@swiss-icehockey.ch</v>
      </c>
      <c r="K319" s="19" t="str">
        <f>Tabelle224567[[#This Row],[TITEL]]</f>
        <v xml:space="preserve">Schweizerischer Eishockey-Verband
Swiss Ice Hockey 
</v>
      </c>
      <c r="L319" s="19" t="str">
        <f>Tabelle224567[[#This Row],[ADRESSE]]</f>
        <v xml:space="preserve">Hagenholzstrasse 81 
Postfach 
8050 Zürich 
</v>
      </c>
      <c r="M319" s="19" t="str">
        <f>CONCATENATE(Tabelle224567[[#This Row],[E-Mail]],"; ")</f>
        <v xml:space="preserve">info@swiss-icehockey.ch; </v>
      </c>
    </row>
    <row r="320" spans="1:13" ht="38.25" hidden="1">
      <c r="A320" s="6"/>
      <c r="B320" s="6">
        <v>8</v>
      </c>
      <c r="C320" s="6" t="s">
        <v>481</v>
      </c>
      <c r="D320" s="6"/>
      <c r="E320" s="7" t="s">
        <v>1002</v>
      </c>
      <c r="F320" s="6" t="s">
        <v>1003</v>
      </c>
      <c r="G320" s="8" t="s">
        <v>1004</v>
      </c>
      <c r="H320" s="6"/>
      <c r="I320" s="19" t="str">
        <f>Tabelle224567[[#This Row],[TITEL]]</f>
        <v>Schweizerischer Evangelischer Kirchenbund SEK Koordination Bundesbehörden</v>
      </c>
      <c r="J320" s="20" t="str">
        <f t="shared" si="4"/>
        <v>Sulgenauweg 26
3007 Bern 
info@sek.ch</v>
      </c>
      <c r="K320" s="19" t="str">
        <f>Tabelle224567[[#This Row],[TITEL]]</f>
        <v>Schweizerischer Evangelischer Kirchenbund SEK Koordination Bundesbehörden</v>
      </c>
      <c r="L320" s="19" t="str">
        <f>Tabelle224567[[#This Row],[ADRESSE]]</f>
        <v>Sulgenauweg 26
3007 Bern</v>
      </c>
      <c r="M320" s="19" t="str">
        <f>CONCATENATE(Tabelle224567[[#This Row],[E-Mail]],"; ")</f>
        <v xml:space="preserve">info@sek.ch; </v>
      </c>
    </row>
    <row r="321" spans="1:13" ht="38.25" hidden="1">
      <c r="A321" s="6"/>
      <c r="B321" s="6">
        <v>8</v>
      </c>
      <c r="C321" s="6" t="s">
        <v>481</v>
      </c>
      <c r="D321" s="6"/>
      <c r="E321" s="7" t="s">
        <v>636</v>
      </c>
      <c r="F321" s="8" t="s">
        <v>850</v>
      </c>
      <c r="G321" s="8" t="s">
        <v>637</v>
      </c>
      <c r="H321" s="6"/>
      <c r="I321" s="19" t="str">
        <f>Tabelle224567[[#This Row],[TITEL]]</f>
        <v>Schweizerischer Fussballverband</v>
      </c>
      <c r="J321" s="20" t="str">
        <f t="shared" si="4"/>
        <v>Postfach
3000 Bern 15 
sfv.asf@football.ch</v>
      </c>
      <c r="K321" s="19" t="str">
        <f>Tabelle224567[[#This Row],[TITEL]]</f>
        <v>Schweizerischer Fussballverband</v>
      </c>
      <c r="L321" s="19" t="str">
        <f>Tabelle224567[[#This Row],[ADRESSE]]</f>
        <v>Postfach
3000 Bern 15</v>
      </c>
      <c r="M321" s="19" t="str">
        <f>CONCATENATE(Tabelle224567[[#This Row],[E-Mail]],"; ")</f>
        <v xml:space="preserve">sfv.asf@football.ch; </v>
      </c>
    </row>
    <row r="322" spans="1:13" ht="51" hidden="1">
      <c r="A322" s="6"/>
      <c r="B322" s="6">
        <v>8</v>
      </c>
      <c r="C322" s="6" t="s">
        <v>481</v>
      </c>
      <c r="D322" s="6"/>
      <c r="E322" s="7" t="s">
        <v>1005</v>
      </c>
      <c r="F322" s="6" t="s">
        <v>1006</v>
      </c>
      <c r="G322" s="8" t="s">
        <v>1007</v>
      </c>
      <c r="H322" s="6"/>
      <c r="I322" s="19" t="str">
        <f>Tabelle224567[[#This Row],[TITEL]]</f>
        <v>Schweizerischer Katholischer Frauenbund</v>
      </c>
      <c r="J322" s="20" t="str">
        <f t="shared" si="4"/>
        <v>Kasernenplatz 1
Postfach 7854
6000 Luzern 7 
info@frauenbund.ch</v>
      </c>
      <c r="K322" s="19" t="str">
        <f>Tabelle224567[[#This Row],[TITEL]]</f>
        <v>Schweizerischer Katholischer Frauenbund</v>
      </c>
      <c r="L322" s="19" t="str">
        <f>Tabelle224567[[#This Row],[ADRESSE]]</f>
        <v>Kasernenplatz 1
Postfach 7854
6000 Luzern 7</v>
      </c>
      <c r="M322" s="19" t="str">
        <f>CONCATENATE(Tabelle224567[[#This Row],[E-Mail]],"; ")</f>
        <v xml:space="preserve">info@frauenbund.ch; </v>
      </c>
    </row>
    <row r="323" spans="1:13" ht="38.25" hidden="1">
      <c r="A323" s="6"/>
      <c r="B323" s="6">
        <v>8</v>
      </c>
      <c r="C323" s="6" t="s">
        <v>481</v>
      </c>
      <c r="D323" s="6"/>
      <c r="E323" s="7" t="s">
        <v>1001</v>
      </c>
      <c r="F323" s="8" t="s">
        <v>849</v>
      </c>
      <c r="G323" s="25" t="s">
        <v>638</v>
      </c>
      <c r="H323" s="6"/>
      <c r="I323" s="19" t="str">
        <f>Tabelle224567[[#This Row],[TITEL]]</f>
        <v>Schweizerischer Nutzfahrzeugverband (ASTAG)</v>
      </c>
      <c r="J323" s="20" t="str">
        <f t="shared" ref="J323:J386" si="5">CONCATENATE(F323," 
",G323)</f>
        <v>Wölflistrasse 5
3006 Bern   
astag@astag.ch</v>
      </c>
      <c r="K323" s="19" t="str">
        <f>Tabelle224567[[#This Row],[TITEL]]</f>
        <v>Schweizerischer Nutzfahrzeugverband (ASTAG)</v>
      </c>
      <c r="L323" s="19" t="str">
        <f>Tabelle224567[[#This Row],[ADRESSE]]</f>
        <v xml:space="preserve">Wölflistrasse 5
3006 Bern  </v>
      </c>
      <c r="M323" s="19" t="str">
        <f>CONCATENATE(Tabelle224567[[#This Row],[E-Mail]],"; ")</f>
        <v xml:space="preserve">astag@astag.ch; </v>
      </c>
    </row>
    <row r="324" spans="1:13" ht="38.25" hidden="1">
      <c r="A324" s="6"/>
      <c r="B324" s="6">
        <v>8</v>
      </c>
      <c r="C324" s="6" t="s">
        <v>481</v>
      </c>
      <c r="D324" s="6"/>
      <c r="E324" s="7" t="s">
        <v>639</v>
      </c>
      <c r="F324" s="8" t="s">
        <v>848</v>
      </c>
      <c r="G324" s="8" t="s">
        <v>640</v>
      </c>
      <c r="H324" s="6"/>
      <c r="I324" s="19" t="str">
        <f>Tabelle224567[[#This Row],[TITEL]]</f>
        <v>Schweizerischer Seniorenrat</v>
      </c>
      <c r="J324" s="20" t="str">
        <f t="shared" si="5"/>
        <v>Worblentalstr. 32
3063 Ittigen 
info@ssr-csa.ch</v>
      </c>
      <c r="K324" s="19" t="str">
        <f>Tabelle224567[[#This Row],[TITEL]]</f>
        <v>Schweizerischer Seniorenrat</v>
      </c>
      <c r="L324" s="19" t="str">
        <f>Tabelle224567[[#This Row],[ADRESSE]]</f>
        <v>Worblentalstr. 32
3063 Ittigen</v>
      </c>
      <c r="M324" s="19" t="str">
        <f>CONCATENATE(Tabelle224567[[#This Row],[E-Mail]],"; ")</f>
        <v xml:space="preserve">info@ssr-csa.ch; </v>
      </c>
    </row>
    <row r="325" spans="1:13" ht="51" hidden="1">
      <c r="A325" s="6"/>
      <c r="B325" s="6">
        <v>8</v>
      </c>
      <c r="C325" s="6" t="s">
        <v>481</v>
      </c>
      <c r="D325" s="6"/>
      <c r="E325" s="7" t="s">
        <v>641</v>
      </c>
      <c r="F325" s="8" t="s">
        <v>642</v>
      </c>
      <c r="G325" s="25" t="s">
        <v>643</v>
      </c>
      <c r="H325" s="6"/>
      <c r="I325" s="19" t="str">
        <f>Tabelle224567[[#This Row],[TITEL]]</f>
        <v>Schweizerischer Tourismusverband STV</v>
      </c>
      <c r="J325" s="20" t="str">
        <f t="shared" si="5"/>
        <v>Finkenhubelweg 11
3012 Bern
info@swisstourfed.ch</v>
      </c>
      <c r="K325" s="19" t="str">
        <f>Tabelle224567[[#This Row],[TITEL]]</f>
        <v>Schweizerischer Tourismusverband STV</v>
      </c>
      <c r="L325" s="19" t="str">
        <f>Tabelle224567[[#This Row],[ADRESSE]]</f>
        <v xml:space="preserve">Finkenhubelweg 11
3012 Bern
</v>
      </c>
      <c r="M325" s="19" t="str">
        <f>CONCATENATE(Tabelle224567[[#This Row],[E-Mail]],"; ")</f>
        <v xml:space="preserve">info@swisstourfed.ch; </v>
      </c>
    </row>
    <row r="326" spans="1:13" ht="51" hidden="1">
      <c r="A326" s="6"/>
      <c r="B326" s="6">
        <v>8</v>
      </c>
      <c r="C326" s="6" t="s">
        <v>481</v>
      </c>
      <c r="D326" s="6"/>
      <c r="E326" s="7" t="s">
        <v>1008</v>
      </c>
      <c r="F326" s="6" t="s">
        <v>1009</v>
      </c>
      <c r="G326" s="8" t="s">
        <v>1010</v>
      </c>
      <c r="H326" s="6"/>
      <c r="I326" s="19" t="str">
        <f>Tabelle224567[[#This Row],[TITEL]]</f>
        <v>Schweizerischer Verband der Umweltfachleute</v>
      </c>
      <c r="J326" s="20" t="str">
        <f t="shared" si="5"/>
        <v>Brunngasse 60
Postfach
3000 Bern 8 
info@svu-asep.ch</v>
      </c>
      <c r="K326" s="19" t="str">
        <f>Tabelle224567[[#This Row],[TITEL]]</f>
        <v>Schweizerischer Verband der Umweltfachleute</v>
      </c>
      <c r="L326" s="19" t="str">
        <f>Tabelle224567[[#This Row],[ADRESSE]]</f>
        <v>Brunngasse 60
Postfach
3000 Bern 8</v>
      </c>
      <c r="M326" s="19" t="str">
        <f>CONCATENATE(Tabelle224567[[#This Row],[E-Mail]],"; ")</f>
        <v xml:space="preserve">info@svu-asep.ch; </v>
      </c>
    </row>
    <row r="327" spans="1:13" ht="51" hidden="1">
      <c r="A327" s="6"/>
      <c r="B327" s="6">
        <v>8</v>
      </c>
      <c r="C327" s="6" t="s">
        <v>481</v>
      </c>
      <c r="D327" s="6"/>
      <c r="E327" s="7" t="s">
        <v>1011</v>
      </c>
      <c r="F327" s="6" t="s">
        <v>1012</v>
      </c>
      <c r="G327" s="8" t="s">
        <v>1013</v>
      </c>
      <c r="H327" s="6"/>
      <c r="I327" s="19" t="str">
        <f>Tabelle224567[[#This Row],[TITEL]]</f>
        <v>Schweizerischer Verband des Personal öffentlicher Dienste vpod Zentralsekretariat</v>
      </c>
      <c r="J327" s="20" t="str">
        <f t="shared" si="5"/>
        <v>Birmendorferstrasse 67
Postfach 8279
8036 Zürich 
vpod@vpod-ssp.ch</v>
      </c>
      <c r="K327" s="19" t="str">
        <f>Tabelle224567[[#This Row],[TITEL]]</f>
        <v>Schweizerischer Verband des Personal öffentlicher Dienste vpod Zentralsekretariat</v>
      </c>
      <c r="L327" s="19" t="str">
        <f>Tabelle224567[[#This Row],[ADRESSE]]</f>
        <v>Birmendorferstrasse 67
Postfach 8279
8036 Zürich</v>
      </c>
      <c r="M327" s="19" t="str">
        <f>CONCATENATE(Tabelle224567[[#This Row],[E-Mail]],"; ")</f>
        <v xml:space="preserve">vpod@vpod-ssp.ch; </v>
      </c>
    </row>
    <row r="328" spans="1:13" ht="38.25" hidden="1">
      <c r="A328" s="6"/>
      <c r="B328" s="6">
        <v>8</v>
      </c>
      <c r="C328" s="6" t="s">
        <v>481</v>
      </c>
      <c r="D328" s="6"/>
      <c r="E328" s="7" t="s">
        <v>1014</v>
      </c>
      <c r="F328" s="6" t="s">
        <v>1015</v>
      </c>
      <c r="G328" s="8" t="s">
        <v>1016</v>
      </c>
      <c r="H328" s="6"/>
      <c r="I328" s="19" t="str">
        <f>Tabelle224567[[#This Row],[TITEL]]</f>
        <v>Schweizerischer Verband für Frauenrechte</v>
      </c>
      <c r="J328" s="20" t="str">
        <f t="shared" si="5"/>
        <v>Postfach 2206
4001 Basel 
adf_svf_secret@bluewin.ch</v>
      </c>
      <c r="K328" s="19" t="str">
        <f>Tabelle224567[[#This Row],[TITEL]]</f>
        <v>Schweizerischer Verband für Frauenrechte</v>
      </c>
      <c r="L328" s="19" t="str">
        <f>Tabelle224567[[#This Row],[ADRESSE]]</f>
        <v>Postfach 2206
4001 Basel</v>
      </c>
      <c r="M328" s="19" t="str">
        <f>CONCATENATE(Tabelle224567[[#This Row],[E-Mail]],"; ")</f>
        <v xml:space="preserve">adf_svf_secret@bluewin.ch; </v>
      </c>
    </row>
    <row r="329" spans="1:13" ht="51" hidden="1">
      <c r="A329" s="6"/>
      <c r="B329" s="6">
        <v>8</v>
      </c>
      <c r="C329" s="6" t="s">
        <v>481</v>
      </c>
      <c r="D329" s="6"/>
      <c r="E329" s="7" t="s">
        <v>1017</v>
      </c>
      <c r="F329" s="6" t="s">
        <v>1018</v>
      </c>
      <c r="G329" s="8" t="s">
        <v>1019</v>
      </c>
      <c r="H329" s="6"/>
      <c r="I329" s="19" t="str">
        <f>Tabelle224567[[#This Row],[TITEL]]</f>
        <v>Schweizerischer Versicherungsverband</v>
      </c>
      <c r="J329" s="20" t="str">
        <f t="shared" si="5"/>
        <v>C.F. Meyer-Strasse 14
Postfach 4288
8022 Zürich 
info@svv.ch</v>
      </c>
      <c r="K329" s="19" t="str">
        <f>Tabelle224567[[#This Row],[TITEL]]</f>
        <v>Schweizerischer Versicherungsverband</v>
      </c>
      <c r="L329" s="19" t="str">
        <f>Tabelle224567[[#This Row],[ADRESSE]]</f>
        <v>C.F. Meyer-Strasse 14
Postfach 4288
8022 Zürich</v>
      </c>
      <c r="M329" s="19" t="str">
        <f>CONCATENATE(Tabelle224567[[#This Row],[E-Mail]],"; ")</f>
        <v xml:space="preserve">info@svv.ch; </v>
      </c>
    </row>
    <row r="330" spans="1:13" ht="51" hidden="1">
      <c r="A330" s="6"/>
      <c r="B330" s="6">
        <v>8</v>
      </c>
      <c r="C330" s="6" t="s">
        <v>481</v>
      </c>
      <c r="D330" s="6"/>
      <c r="E330" s="7" t="s">
        <v>1189</v>
      </c>
      <c r="F330" s="6" t="s">
        <v>1187</v>
      </c>
      <c r="G330" s="8" t="s">
        <v>1188</v>
      </c>
      <c r="H330" s="6"/>
      <c r="I330" s="19" t="str">
        <f>Tabelle224567[[#This Row],[TITEL]]</f>
        <v>Schweizerischer Wasserwirtschaftsverband (SWV)</v>
      </c>
      <c r="J330" s="20" t="str">
        <f t="shared" si="5"/>
        <v>Rütistrasse 3a
Postfach
5401 Baden 
info@swv.ch</v>
      </c>
      <c r="K330" s="19" t="str">
        <f>Tabelle224567[[#This Row],[TITEL]]</f>
        <v>Schweizerischer Wasserwirtschaftsverband (SWV)</v>
      </c>
      <c r="L330" s="19" t="str">
        <f>Tabelle224567[[#This Row],[ADRESSE]]</f>
        <v>Rütistrasse 3a
Postfach
5401 Baden</v>
      </c>
      <c r="M330" s="19" t="str">
        <f>CONCATENATE(Tabelle224567[[#This Row],[E-Mail]],"; ")</f>
        <v xml:space="preserve">info@swv.ch; </v>
      </c>
    </row>
    <row r="331" spans="1:13" ht="51" hidden="1">
      <c r="A331" s="6"/>
      <c r="B331" s="6">
        <v>8</v>
      </c>
      <c r="C331" s="6" t="s">
        <v>481</v>
      </c>
      <c r="D331" s="6"/>
      <c r="E331" s="7" t="s">
        <v>644</v>
      </c>
      <c r="F331" s="8" t="s">
        <v>645</v>
      </c>
      <c r="G331" s="8" t="s">
        <v>646</v>
      </c>
      <c r="H331" s="6"/>
      <c r="I331" s="19" t="str">
        <f>Tabelle224567[[#This Row],[TITEL]]</f>
        <v>Secrétariat SEV Romand</v>
      </c>
      <c r="J331" s="20" t="str">
        <f t="shared" si="5"/>
        <v>Avenue d'Ouchy 9
1006 Lausanne
sev-lausanne@sev-online.ch</v>
      </c>
      <c r="K331" s="19" t="str">
        <f>Tabelle224567[[#This Row],[TITEL]]</f>
        <v>Secrétariat SEV Romand</v>
      </c>
      <c r="L331" s="19" t="str">
        <f>Tabelle224567[[#This Row],[ADRESSE]]</f>
        <v xml:space="preserve">Avenue d'Ouchy 9
1006 Lausanne
</v>
      </c>
      <c r="M331" s="19" t="str">
        <f>CONCATENATE(Tabelle224567[[#This Row],[E-Mail]],"; ")</f>
        <v xml:space="preserve">sev-lausanne@sev-online.ch; </v>
      </c>
    </row>
    <row r="332" spans="1:13" ht="51" hidden="1">
      <c r="A332" s="6"/>
      <c r="B332" s="6">
        <v>8</v>
      </c>
      <c r="C332" s="6" t="s">
        <v>481</v>
      </c>
      <c r="D332" s="6"/>
      <c r="E332" s="7" t="s">
        <v>647</v>
      </c>
      <c r="F332" s="8" t="s">
        <v>1280</v>
      </c>
      <c r="G332" s="8" t="s">
        <v>648</v>
      </c>
      <c r="H332" s="6"/>
      <c r="I332" s="19" t="str">
        <f>Tabelle224567[[#This Row],[TITEL]]</f>
        <v>Seilbahnen Schweiz</v>
      </c>
      <c r="J332" s="20" t="str">
        <f t="shared" si="5"/>
        <v>Giacomettistrasse 1
3006 Bern
info@seilbahnen.org</v>
      </c>
      <c r="K332" s="19" t="str">
        <f>Tabelle224567[[#This Row],[TITEL]]</f>
        <v>Seilbahnen Schweiz</v>
      </c>
      <c r="L332" s="19" t="str">
        <f>Tabelle224567[[#This Row],[ADRESSE]]</f>
        <v xml:space="preserve">Giacomettistrasse 1
3006 Bern
</v>
      </c>
      <c r="M332" s="19" t="str">
        <f>CONCATENATE(Tabelle224567[[#This Row],[E-Mail]],"; ")</f>
        <v xml:space="preserve">info@seilbahnen.org; </v>
      </c>
    </row>
    <row r="333" spans="1:13" ht="76.5" hidden="1">
      <c r="A333" s="6"/>
      <c r="B333" s="6">
        <v>8</v>
      </c>
      <c r="C333" s="6" t="s">
        <v>481</v>
      </c>
      <c r="D333" s="6"/>
      <c r="E333" s="7" t="s">
        <v>1020</v>
      </c>
      <c r="F333" s="7" t="s">
        <v>1021</v>
      </c>
      <c r="G333" s="8" t="s">
        <v>1022</v>
      </c>
      <c r="H333" s="6"/>
      <c r="I333" s="19" t="str">
        <f>Tabelle224567[[#This Row],[TITEL]]</f>
        <v>sia
schweizerischer Ingenieur- und architektenverein
societé suisse des ingénieurs et des architectes
società svizzera degli ingenieri e degli architetti</v>
      </c>
      <c r="J333" s="20" t="str">
        <f t="shared" si="5"/>
        <v>Seinaustrasse 16
Postfach
8001 Zürich 
ius@sia.ch</v>
      </c>
      <c r="K333" s="19" t="str">
        <f>Tabelle224567[[#This Row],[TITEL]]</f>
        <v>sia
schweizerischer Ingenieur- und architektenverein
societé suisse des ingénieurs et des architectes
società svizzera degli ingenieri e degli architetti</v>
      </c>
      <c r="L333" s="19" t="str">
        <f>Tabelle224567[[#This Row],[ADRESSE]]</f>
        <v>Seinaustrasse 16
Postfach
8001 Zürich</v>
      </c>
      <c r="M333" s="19" t="str">
        <f>CONCATENATE(Tabelle224567[[#This Row],[E-Mail]],"; ")</f>
        <v xml:space="preserve">ius@sia.ch; </v>
      </c>
    </row>
    <row r="334" spans="1:13" ht="51" hidden="1">
      <c r="A334" s="6"/>
      <c r="B334" s="6">
        <v>8</v>
      </c>
      <c r="C334" s="6" t="s">
        <v>481</v>
      </c>
      <c r="D334" s="6"/>
      <c r="E334" s="7" t="s">
        <v>649</v>
      </c>
      <c r="F334" s="8" t="s">
        <v>650</v>
      </c>
      <c r="G334" s="8" t="s">
        <v>651</v>
      </c>
      <c r="H334" s="6"/>
      <c r="I334" s="19" t="str">
        <f>Tabelle224567[[#This Row],[TITEL]]</f>
        <v>SNG Lake - Lucerne</v>
      </c>
      <c r="J334" s="20" t="str">
        <f t="shared" si="5"/>
        <v>Alpenquai 11
6005 Luzern
info@sng.ch</v>
      </c>
      <c r="K334" s="19" t="str">
        <f>Tabelle224567[[#This Row],[TITEL]]</f>
        <v>SNG Lake - Lucerne</v>
      </c>
      <c r="L334" s="19" t="str">
        <f>Tabelle224567[[#This Row],[ADRESSE]]</f>
        <v xml:space="preserve">Alpenquai 11
6005 Luzern
</v>
      </c>
      <c r="M334" s="19" t="str">
        <f>CONCATENATE(Tabelle224567[[#This Row],[E-Mail]],"; ")</f>
        <v xml:space="preserve">info@sng.ch; </v>
      </c>
    </row>
    <row r="335" spans="1:13" ht="51" hidden="1">
      <c r="A335" s="6"/>
      <c r="B335" s="6">
        <v>8</v>
      </c>
      <c r="C335" s="6" t="s">
        <v>481</v>
      </c>
      <c r="D335" s="6"/>
      <c r="E335" s="7" t="s">
        <v>1023</v>
      </c>
      <c r="F335" s="6" t="s">
        <v>1024</v>
      </c>
      <c r="G335" s="25" t="s">
        <v>1025</v>
      </c>
      <c r="H335" s="6"/>
      <c r="I335" s="19" t="str">
        <f>Tabelle224567[[#This Row],[TITEL]]</f>
        <v>Spedlogswiss Verband schweizerischer Speditions- und Logistikunternehmen</v>
      </c>
      <c r="J335" s="20" t="str">
        <f t="shared" si="5"/>
        <v>Elisabethenstrasse 44
Postfach 
4002 Basel 
office@spedlogswiss.com</v>
      </c>
      <c r="K335" s="19" t="str">
        <f>Tabelle224567[[#This Row],[TITEL]]</f>
        <v>Spedlogswiss Verband schweizerischer Speditions- und Logistikunternehmen</v>
      </c>
      <c r="L335" s="19" t="str">
        <f>Tabelle224567[[#This Row],[ADRESSE]]</f>
        <v>Elisabethenstrasse 44
Postfach 
4002 Basel</v>
      </c>
      <c r="M335" s="19" t="str">
        <f>CONCATENATE(Tabelle224567[[#This Row],[E-Mail]],"; ")</f>
        <v xml:space="preserve">office@spedlogswiss.com; </v>
      </c>
    </row>
    <row r="336" spans="1:13" ht="51" hidden="1">
      <c r="A336" s="6"/>
      <c r="B336" s="6">
        <v>8</v>
      </c>
      <c r="C336" s="6" t="s">
        <v>481</v>
      </c>
      <c r="D336" s="6"/>
      <c r="E336" s="7" t="s">
        <v>652</v>
      </c>
      <c r="F336" s="8" t="s">
        <v>653</v>
      </c>
      <c r="G336" s="8" t="s">
        <v>654</v>
      </c>
      <c r="H336" s="6"/>
      <c r="I336" s="19" t="str">
        <f>Tabelle224567[[#This Row],[TITEL]]</f>
        <v xml:space="preserve">Städte-Allianz Öffentlicher Verkehr Ost- und Zentralschweiz </v>
      </c>
      <c r="J336" s="20" t="str">
        <f t="shared" si="5"/>
        <v>Postfach
3001 Bern
medien@staedte-allianz.ch</v>
      </c>
      <c r="K336" s="19" t="str">
        <f>Tabelle224567[[#This Row],[TITEL]]</f>
        <v xml:space="preserve">Städte-Allianz Öffentlicher Verkehr Ost- und Zentralschweiz </v>
      </c>
      <c r="L336" s="19" t="str">
        <f>Tabelle224567[[#This Row],[ADRESSE]]</f>
        <v xml:space="preserve">Postfach
3001 Bern
</v>
      </c>
      <c r="M336" s="19" t="str">
        <f>CONCATENATE(Tabelle224567[[#This Row],[E-Mail]],"; ")</f>
        <v xml:space="preserve">medien@staedte-allianz.ch; </v>
      </c>
    </row>
    <row r="337" spans="1:13" ht="63.75" hidden="1">
      <c r="A337" s="6"/>
      <c r="B337" s="6">
        <v>8</v>
      </c>
      <c r="C337" s="6" t="s">
        <v>481</v>
      </c>
      <c r="D337" s="6"/>
      <c r="E337" s="7" t="s">
        <v>1026</v>
      </c>
      <c r="F337" s="8" t="s">
        <v>844</v>
      </c>
      <c r="G337" s="25" t="s">
        <v>655</v>
      </c>
      <c r="H337" s="6"/>
      <c r="I337" s="19" t="str">
        <f>Tabelle224567[[#This Row],[TITEL]]</f>
        <v>Stiftung für Konsumentenschutz SKS
Fondation pour la protection des consommateurs
Fonadazione per la protezione dei consumatori</v>
      </c>
      <c r="J337" s="20" t="str">
        <f t="shared" si="5"/>
        <v>Monbijoustrasse 61
Postfach
3000 Bern 23 
info@konsumentenschutz.ch</v>
      </c>
      <c r="K337" s="19" t="str">
        <f>Tabelle224567[[#This Row],[TITEL]]</f>
        <v>Stiftung für Konsumentenschutz SKS
Fondation pour la protection des consommateurs
Fonadazione per la protezione dei consumatori</v>
      </c>
      <c r="L337" s="19" t="str">
        <f>Tabelle224567[[#This Row],[ADRESSE]]</f>
        <v>Monbijoustrasse 61
Postfach
3000 Bern 23</v>
      </c>
      <c r="M337" s="19" t="str">
        <f>CONCATENATE(Tabelle224567[[#This Row],[E-Mail]],"; ")</f>
        <v xml:space="preserve">info@konsumentenschutz.ch; </v>
      </c>
    </row>
    <row r="338" spans="1:13" ht="38.25" hidden="1">
      <c r="A338" s="6"/>
      <c r="B338" s="6">
        <v>8</v>
      </c>
      <c r="C338" s="6" t="s">
        <v>481</v>
      </c>
      <c r="D338" s="6"/>
      <c r="E338" s="7" t="s">
        <v>656</v>
      </c>
      <c r="F338" s="8" t="s">
        <v>843</v>
      </c>
      <c r="G338" s="8" t="s">
        <v>657</v>
      </c>
      <c r="H338" s="6"/>
      <c r="I338" s="19" t="str">
        <f>Tabelle224567[[#This Row],[TITEL]]</f>
        <v>Stiftung für Landschaftsschutz Schweiz SL</v>
      </c>
      <c r="J338" s="20" t="str">
        <f t="shared" si="5"/>
        <v>Schwarzenburgstrasse 11
3007 Bern 
info@sl-fp.ch</v>
      </c>
      <c r="K338" s="19" t="str">
        <f>Tabelle224567[[#This Row],[TITEL]]</f>
        <v>Stiftung für Landschaftsschutz Schweiz SL</v>
      </c>
      <c r="L338" s="19" t="str">
        <f>Tabelle224567[[#This Row],[ADRESSE]]</f>
        <v>Schwarzenburgstrasse 11
3007 Bern</v>
      </c>
      <c r="M338" s="19" t="str">
        <f>CONCATENATE(Tabelle224567[[#This Row],[E-Mail]],"; ")</f>
        <v xml:space="preserve">info@sl-fp.ch; </v>
      </c>
    </row>
    <row r="339" spans="1:13" ht="51" hidden="1">
      <c r="A339" s="6"/>
      <c r="B339" s="6">
        <v>8</v>
      </c>
      <c r="C339" s="6" t="s">
        <v>481</v>
      </c>
      <c r="D339" s="6"/>
      <c r="E339" s="7" t="s">
        <v>658</v>
      </c>
      <c r="F339" s="8" t="s">
        <v>845</v>
      </c>
      <c r="G339" s="8" t="s">
        <v>1181</v>
      </c>
      <c r="H339" s="6"/>
      <c r="I339" s="19" t="str">
        <f>Tabelle224567[[#This Row],[TITEL]]</f>
        <v>Stiftung praktischer Umweltschutz Schweiz PUSCH</v>
      </c>
      <c r="J339" s="20" t="str">
        <f t="shared" si="5"/>
        <v>Hottingerstrasse 4
Postfach 211
8024 Zürich 
mail@pusch.ch</v>
      </c>
      <c r="K339" s="19" t="str">
        <f>Tabelle224567[[#This Row],[TITEL]]</f>
        <v>Stiftung praktischer Umweltschutz Schweiz PUSCH</v>
      </c>
      <c r="L339" s="19" t="str">
        <f>Tabelle224567[[#This Row],[ADRESSE]]</f>
        <v>Hottingerstrasse 4
Postfach 211
8024 Zürich</v>
      </c>
      <c r="M339" s="19" t="str">
        <f>CONCATENATE(Tabelle224567[[#This Row],[E-Mail]],"; ")</f>
        <v xml:space="preserve">mail@pusch.ch; </v>
      </c>
    </row>
    <row r="340" spans="1:13" ht="51" hidden="1">
      <c r="A340" s="6"/>
      <c r="B340" s="6">
        <v>8</v>
      </c>
      <c r="C340" s="6" t="s">
        <v>481</v>
      </c>
      <c r="D340" s="6"/>
      <c r="E340" s="7" t="s">
        <v>659</v>
      </c>
      <c r="F340" s="8" t="s">
        <v>846</v>
      </c>
      <c r="G340" s="25" t="s">
        <v>660</v>
      </c>
      <c r="H340" s="6"/>
      <c r="I340" s="19" t="str">
        <f>Tabelle224567[[#This Row],[TITEL]]</f>
        <v>strasseschweiz  Verband des Strassenverkehrs FRS</v>
      </c>
      <c r="J340" s="20" t="str">
        <f t="shared" si="5"/>
        <v>Wölflistrasse 5
Postfach 690
3000 Bern 22 
info@strasseschweiz.ch</v>
      </c>
      <c r="K340" s="19" t="str">
        <f>Tabelle224567[[#This Row],[TITEL]]</f>
        <v>strasseschweiz  Verband des Strassenverkehrs FRS</v>
      </c>
      <c r="L340" s="19" t="str">
        <f>Tabelle224567[[#This Row],[ADRESSE]]</f>
        <v>Wölflistrasse 5
Postfach 690
3000 Bern 22</v>
      </c>
      <c r="M340" s="19" t="str">
        <f>CONCATENATE(Tabelle224567[[#This Row],[E-Mail]],"; ")</f>
        <v xml:space="preserve">info@strasseschweiz.ch; </v>
      </c>
    </row>
    <row r="341" spans="1:13" ht="38.25" hidden="1">
      <c r="A341" s="6"/>
      <c r="B341" s="6">
        <v>8</v>
      </c>
      <c r="C341" s="6" t="s">
        <v>481</v>
      </c>
      <c r="D341" s="6"/>
      <c r="E341" s="7" t="s">
        <v>661</v>
      </c>
      <c r="F341" s="8" t="s">
        <v>1205</v>
      </c>
      <c r="G341" s="8" t="s">
        <v>662</v>
      </c>
      <c r="H341" s="6"/>
      <c r="I341" s="19" t="str">
        <f>Tabelle224567[[#This Row],[TITEL]]</f>
        <v>Swico - Der Wirtschaftsverband für die digitale Schweiz</v>
      </c>
      <c r="J341" s="20" t="str">
        <f t="shared" si="5"/>
        <v>Lagerstrasse 33
8004 Zürich 
info@swico.ch</v>
      </c>
      <c r="K341" s="19" t="str">
        <f>Tabelle224567[[#This Row],[TITEL]]</f>
        <v>Swico - Der Wirtschaftsverband für die digitale Schweiz</v>
      </c>
      <c r="L341" s="19" t="str">
        <f>Tabelle224567[[#This Row],[ADRESSE]]</f>
        <v>Lagerstrasse 33
8004 Zürich</v>
      </c>
      <c r="M341" s="19" t="str">
        <f>CONCATENATE(Tabelle224567[[#This Row],[E-Mail]],"; ")</f>
        <v xml:space="preserve">info@swico.ch; </v>
      </c>
    </row>
    <row r="342" spans="1:13" ht="51" hidden="1">
      <c r="A342" s="6"/>
      <c r="B342" s="6">
        <v>8</v>
      </c>
      <c r="C342" s="6" t="s">
        <v>481</v>
      </c>
      <c r="D342" s="6"/>
      <c r="E342" s="7" t="s">
        <v>1027</v>
      </c>
      <c r="F342" s="6" t="s">
        <v>1028</v>
      </c>
      <c r="G342" s="25" t="s">
        <v>1029</v>
      </c>
      <c r="H342" s="6"/>
      <c r="I342" s="19" t="str">
        <f>Tabelle224567[[#This Row],[TITEL]]</f>
        <v>Swiss Shippers Council</v>
      </c>
      <c r="J342" s="20" t="str">
        <f t="shared" si="5"/>
        <v>Place de la Riponne 1
Case postale 1346
1001 Lausanne 
info@swiss-shippers.ch</v>
      </c>
      <c r="K342" s="19" t="str">
        <f>Tabelle224567[[#This Row],[TITEL]]</f>
        <v>Swiss Shippers Council</v>
      </c>
      <c r="L342" s="19" t="str">
        <f>Tabelle224567[[#This Row],[ADRESSE]]</f>
        <v>Place de la Riponne 1
Case postale 1346
1001 Lausanne</v>
      </c>
      <c r="M342" s="19" t="str">
        <f>CONCATENATE(Tabelle224567[[#This Row],[E-Mail]],"; ")</f>
        <v xml:space="preserve">info@swiss-shippers.ch; </v>
      </c>
    </row>
    <row r="343" spans="1:13" ht="51" hidden="1">
      <c r="A343" s="6"/>
      <c r="B343" s="6">
        <v>8</v>
      </c>
      <c r="C343" s="6" t="s">
        <v>481</v>
      </c>
      <c r="D343" s="6"/>
      <c r="E343" s="7" t="s">
        <v>1030</v>
      </c>
      <c r="F343" s="6" t="s">
        <v>1031</v>
      </c>
      <c r="G343" s="8" t="s">
        <v>952</v>
      </c>
      <c r="H343" s="6"/>
      <c r="I343" s="19" t="str">
        <f>Tabelle224567[[#This Row],[TITEL]]</f>
        <v>Swiss Terminal</v>
      </c>
      <c r="J343" s="20" t="str">
        <f t="shared" si="5"/>
        <v>Swissterminal AG
Flachsackerstrasse 7
4402 Frenkendorf 
info@swissterminal.com</v>
      </c>
      <c r="K343" s="19" t="str">
        <f>Tabelle224567[[#This Row],[TITEL]]</f>
        <v>Swiss Terminal</v>
      </c>
      <c r="L343" s="19" t="str">
        <f>Tabelle224567[[#This Row],[ADRESSE]]</f>
        <v>Swissterminal AG
Flachsackerstrasse 7
4402 Frenkendorf</v>
      </c>
      <c r="M343" s="19" t="str">
        <f>CONCATENATE(Tabelle224567[[#This Row],[E-Mail]],"; ")</f>
        <v xml:space="preserve">info@swissterminal.com; </v>
      </c>
    </row>
    <row r="344" spans="1:13" ht="38.25" hidden="1">
      <c r="A344" s="6"/>
      <c r="B344" s="6">
        <v>8</v>
      </c>
      <c r="C344" s="6" t="s">
        <v>481</v>
      </c>
      <c r="D344" s="6"/>
      <c r="E344" s="7" t="s">
        <v>663</v>
      </c>
      <c r="F344" s="8" t="s">
        <v>847</v>
      </c>
      <c r="G344" s="8" t="s">
        <v>664</v>
      </c>
      <c r="H344" s="6"/>
      <c r="I344" s="19" t="str">
        <f>Tabelle224567[[#This Row],[TITEL]]</f>
        <v>Swissgrid AG</v>
      </c>
      <c r="J344" s="20" t="str">
        <f t="shared" si="5"/>
        <v>Werkstrasse 12
CH-5080 Laufenburg 
info@swissgrid.ch</v>
      </c>
      <c r="K344" s="19" t="str">
        <f>Tabelle224567[[#This Row],[TITEL]]</f>
        <v>Swissgrid AG</v>
      </c>
      <c r="L344" s="19" t="str">
        <f>Tabelle224567[[#This Row],[ADRESSE]]</f>
        <v>Werkstrasse 12
CH-5080 Laufenburg</v>
      </c>
      <c r="M344" s="19" t="str">
        <f>CONCATENATE(Tabelle224567[[#This Row],[E-Mail]],"; ")</f>
        <v xml:space="preserve">info@swissgrid.ch; </v>
      </c>
    </row>
    <row r="345" spans="1:13" ht="76.5" hidden="1">
      <c r="A345" s="6"/>
      <c r="B345" s="6">
        <v>8</v>
      </c>
      <c r="C345" s="6" t="s">
        <v>481</v>
      </c>
      <c r="D345" s="6"/>
      <c r="E345" s="7" t="s">
        <v>665</v>
      </c>
      <c r="F345" s="8" t="s">
        <v>666</v>
      </c>
      <c r="G345" s="8" t="s">
        <v>667</v>
      </c>
      <c r="H345" s="6"/>
      <c r="I345" s="19" t="str">
        <f>Tabelle224567[[#This Row],[TITEL]]</f>
        <v xml:space="preserve">Swissolympic 
Haus des Sports
</v>
      </c>
      <c r="J345" s="20" t="str">
        <f t="shared" si="5"/>
        <v>Talgutzentrum 27
Ittigen
Postfach 606
3000 Bern 22
info@swissolympic.ch</v>
      </c>
      <c r="K345" s="19" t="str">
        <f>Tabelle224567[[#This Row],[TITEL]]</f>
        <v xml:space="preserve">Swissolympic 
Haus des Sports
</v>
      </c>
      <c r="L345" s="19" t="str">
        <f>Tabelle224567[[#This Row],[ADRESSE]]</f>
        <v xml:space="preserve">Talgutzentrum 27
Ittigen
Postfach 606
3000 Bern 22
</v>
      </c>
      <c r="M345" s="19" t="str">
        <f>CONCATENATE(Tabelle224567[[#This Row],[E-Mail]],"; ")</f>
        <v xml:space="preserve">info@swissolympic.ch; </v>
      </c>
    </row>
    <row r="346" spans="1:13" ht="63.75" hidden="1">
      <c r="A346" s="6"/>
      <c r="B346" s="6">
        <v>8</v>
      </c>
      <c r="C346" s="6" t="s">
        <v>481</v>
      </c>
      <c r="D346" s="6"/>
      <c r="E346" s="7" t="s">
        <v>668</v>
      </c>
      <c r="F346" s="8" t="s">
        <v>669</v>
      </c>
      <c r="G346" s="8" t="s">
        <v>1277</v>
      </c>
      <c r="H346" s="6"/>
      <c r="I346" s="19" t="str">
        <f>Tabelle224567[[#This Row],[TITEL]]</f>
        <v>SWISSRAIL Industry Association</v>
      </c>
      <c r="J346" s="20" t="str">
        <f t="shared" si="5"/>
        <v>Effingerstrasse 8
Postfach 7948
3001 Bern
swissrail@swissrail.com</v>
      </c>
      <c r="K346" s="19" t="str">
        <f>Tabelle224567[[#This Row],[TITEL]]</f>
        <v>SWISSRAIL Industry Association</v>
      </c>
      <c r="L346" s="19" t="str">
        <f>Tabelle224567[[#This Row],[ADRESSE]]</f>
        <v xml:space="preserve">Effingerstrasse 8
Postfach 7948
3001 Bern
</v>
      </c>
      <c r="M346" s="19" t="str">
        <f>CONCATENATE(Tabelle224567[[#This Row],[E-Mail]],"; ")</f>
        <v xml:space="preserve">swissrail@swissrail.com; </v>
      </c>
    </row>
    <row r="347" spans="1:13" ht="51" hidden="1">
      <c r="A347" s="6"/>
      <c r="B347" s="6">
        <v>8</v>
      </c>
      <c r="C347" s="6" t="s">
        <v>481</v>
      </c>
      <c r="D347" s="6"/>
      <c r="E347" s="7" t="s">
        <v>1032</v>
      </c>
      <c r="F347" s="6" t="s">
        <v>1033</v>
      </c>
      <c r="G347" s="8" t="s">
        <v>1034</v>
      </c>
      <c r="H347" s="6"/>
      <c r="I347" s="19" t="str">
        <f>Tabelle224567[[#This Row],[TITEL]]</f>
        <v>Syna Zentralsekretariat</v>
      </c>
      <c r="J347" s="20" t="str">
        <f t="shared" si="5"/>
        <v>Römerstrasse 7
Postfach
4601 Olten 
info@syna.ch</v>
      </c>
      <c r="K347" s="19" t="str">
        <f>Tabelle224567[[#This Row],[TITEL]]</f>
        <v>Syna Zentralsekretariat</v>
      </c>
      <c r="L347" s="19" t="str">
        <f>Tabelle224567[[#This Row],[ADRESSE]]</f>
        <v>Römerstrasse 7
Postfach
4601 Olten</v>
      </c>
      <c r="M347" s="19" t="str">
        <f>CONCATENATE(Tabelle224567[[#This Row],[E-Mail]],"; ")</f>
        <v xml:space="preserve">info@syna.ch; </v>
      </c>
    </row>
    <row r="348" spans="1:13" ht="51" hidden="1">
      <c r="A348" s="6"/>
      <c r="B348" s="6">
        <v>8</v>
      </c>
      <c r="C348" s="6" t="s">
        <v>481</v>
      </c>
      <c r="D348" s="6"/>
      <c r="E348" s="7" t="s">
        <v>1035</v>
      </c>
      <c r="F348" s="6" t="s">
        <v>1036</v>
      </c>
      <c r="G348" s="8" t="s">
        <v>1177</v>
      </c>
      <c r="H348" s="6"/>
      <c r="I348" s="19" t="str">
        <f>Tabelle224567[[#This Row],[TITEL]]</f>
        <v>Terco AG</v>
      </c>
      <c r="J348" s="20" t="str">
        <f t="shared" si="5"/>
        <v>Terminal Combiné Chavornay SA
1373 Chavornay 
info@terco-chavornay.ch</v>
      </c>
      <c r="K348" s="19" t="str">
        <f>Tabelle224567[[#This Row],[TITEL]]</f>
        <v>Terco AG</v>
      </c>
      <c r="L348" s="19" t="str">
        <f>Tabelle224567[[#This Row],[ADRESSE]]</f>
        <v>Terminal Combiné Chavornay SA
1373 Chavornay</v>
      </c>
      <c r="M348" s="19" t="str">
        <f>CONCATENATE(Tabelle224567[[#This Row],[E-Mail]],"; ")</f>
        <v xml:space="preserve">info@terco-chavornay.ch; </v>
      </c>
    </row>
    <row r="349" spans="1:13" ht="38.25" hidden="1">
      <c r="A349" s="6"/>
      <c r="B349" s="6">
        <v>8</v>
      </c>
      <c r="C349" s="6" t="s">
        <v>481</v>
      </c>
      <c r="D349" s="6"/>
      <c r="E349" s="7" t="s">
        <v>1037</v>
      </c>
      <c r="F349" s="6" t="s">
        <v>1038</v>
      </c>
      <c r="G349" s="8" t="s">
        <v>1039</v>
      </c>
      <c r="H349" s="6"/>
      <c r="I349" s="19" t="str">
        <f>Tabelle224567[[#This Row],[TITEL]]</f>
        <v>The Swiss Leading Hospitals</v>
      </c>
      <c r="J349" s="20" t="str">
        <f t="shared" si="5"/>
        <v>Moosstrasse 2
3073 Gümlingen 
carolinaglauninger@slh.ch</v>
      </c>
      <c r="K349" s="19" t="str">
        <f>Tabelle224567[[#This Row],[TITEL]]</f>
        <v>The Swiss Leading Hospitals</v>
      </c>
      <c r="L349" s="19" t="str">
        <f>Tabelle224567[[#This Row],[ADRESSE]]</f>
        <v>Moosstrasse 2
3073 Gümlingen</v>
      </c>
      <c r="M349" s="19" t="str">
        <f>CONCATENATE(Tabelle224567[[#This Row],[E-Mail]],"; ")</f>
        <v xml:space="preserve">carolinaglauninger@slh.ch; </v>
      </c>
    </row>
    <row r="350" spans="1:13" ht="63.75" hidden="1">
      <c r="A350" s="6"/>
      <c r="B350" s="6">
        <v>8</v>
      </c>
      <c r="C350" s="6" t="s">
        <v>481</v>
      </c>
      <c r="D350" s="6"/>
      <c r="E350" s="7" t="s">
        <v>670</v>
      </c>
      <c r="F350" s="8" t="s">
        <v>671</v>
      </c>
      <c r="G350" s="25" t="s">
        <v>1306</v>
      </c>
      <c r="H350" s="6"/>
      <c r="I350" s="19" t="str">
        <f>Tabelle224567[[#This Row],[TITEL]]</f>
        <v>Touring Club der Schweiz TCS</v>
      </c>
      <c r="J350" s="20" t="str">
        <f t="shared" si="5"/>
        <v>Chemin de Blandonnet 4 
C.P. 82
1214 Vernier
Sebastien.leprat@tcs.ch</v>
      </c>
      <c r="K350" s="19" t="str">
        <f>Tabelle224567[[#This Row],[TITEL]]</f>
        <v>Touring Club der Schweiz TCS</v>
      </c>
      <c r="L350" s="19" t="str">
        <f>Tabelle224567[[#This Row],[ADRESSE]]</f>
        <v xml:space="preserve">Chemin de Blandonnet 4 
C.P. 82
1214 Vernier
</v>
      </c>
      <c r="M350" s="19" t="str">
        <f>CONCATENATE(Tabelle224567[[#This Row],[E-Mail]],"; ")</f>
        <v xml:space="preserve">Sebastien.leprat@tcs.ch; </v>
      </c>
    </row>
    <row r="351" spans="1:13" ht="51" hidden="1">
      <c r="A351" s="6"/>
      <c r="B351" s="6">
        <v>8</v>
      </c>
      <c r="C351" s="6" t="s">
        <v>481</v>
      </c>
      <c r="D351" s="6"/>
      <c r="E351" s="7" t="s">
        <v>1040</v>
      </c>
      <c r="F351" s="6" t="s">
        <v>1041</v>
      </c>
      <c r="G351" s="8" t="s">
        <v>1042</v>
      </c>
      <c r="H351" s="6"/>
      <c r="I351" s="19" t="str">
        <f>Tabelle224567[[#This Row],[TITEL]]</f>
        <v>transfair</v>
      </c>
      <c r="J351" s="20" t="str">
        <f t="shared" si="5"/>
        <v>Hopfenweg 21
Postfach
3000 Bern 14 
info@transfair.ch</v>
      </c>
      <c r="K351" s="19" t="str">
        <f>Tabelle224567[[#This Row],[TITEL]]</f>
        <v>transfair</v>
      </c>
      <c r="L351" s="19" t="str">
        <f>Tabelle224567[[#This Row],[ADRESSE]]</f>
        <v>Hopfenweg 21
Postfach
3000 Bern 14</v>
      </c>
      <c r="M351" s="19" t="str">
        <f>CONCATENATE(Tabelle224567[[#This Row],[E-Mail]],"; ")</f>
        <v xml:space="preserve">info@transfair.ch; </v>
      </c>
    </row>
    <row r="352" spans="1:13" ht="51" hidden="1">
      <c r="A352" s="6"/>
      <c r="B352" s="6">
        <v>8</v>
      </c>
      <c r="C352" s="6" t="s">
        <v>481</v>
      </c>
      <c r="D352" s="6"/>
      <c r="E352" s="7" t="s">
        <v>1302</v>
      </c>
      <c r="F352" s="6" t="s">
        <v>1043</v>
      </c>
      <c r="G352" s="8" t="s">
        <v>1303</v>
      </c>
      <c r="H352" s="10"/>
      <c r="I352" s="19" t="str">
        <f>Tabelle224567[[#This Row],[TITEL]]</f>
        <v>Transfracht GmbH CO KG</v>
      </c>
      <c r="J352" s="20" t="str">
        <f t="shared" si="5"/>
        <v xml:space="preserve">Baslerstrasse 44
4600 Olten 
customerservice2@transfracht.com </v>
      </c>
      <c r="K352" s="19" t="str">
        <f>Tabelle224567[[#This Row],[TITEL]]</f>
        <v>Transfracht GmbH CO KG</v>
      </c>
      <c r="L352" s="19" t="str">
        <f>Tabelle224567[[#This Row],[ADRESSE]]</f>
        <v>Baslerstrasse 44
4600 Olten</v>
      </c>
      <c r="M352" s="19" t="str">
        <f>CONCATENATE(Tabelle224567[[#This Row],[E-Mail]],"; ")</f>
        <v xml:space="preserve">customerservice2@transfracht.com ; </v>
      </c>
    </row>
    <row r="353" spans="1:13" ht="38.25" hidden="1">
      <c r="A353" s="6"/>
      <c r="B353" s="6">
        <v>8</v>
      </c>
      <c r="C353" s="6" t="s">
        <v>481</v>
      </c>
      <c r="D353" s="6"/>
      <c r="E353" s="7" t="s">
        <v>1044</v>
      </c>
      <c r="F353" s="6" t="s">
        <v>1045</v>
      </c>
      <c r="G353" s="8" t="s">
        <v>1046</v>
      </c>
      <c r="H353" s="6"/>
      <c r="I353" s="19" t="str">
        <f>Tabelle224567[[#This Row],[TITEL]]</f>
        <v>Transwaggon</v>
      </c>
      <c r="J353" s="20" t="str">
        <f t="shared" si="5"/>
        <v>Gotthardstrasse 14
6304 Zug 
info@transwaggon.ch</v>
      </c>
      <c r="K353" s="19" t="str">
        <f>Tabelle224567[[#This Row],[TITEL]]</f>
        <v>Transwaggon</v>
      </c>
      <c r="L353" s="19" t="str">
        <f>Tabelle224567[[#This Row],[ADRESSE]]</f>
        <v>Gotthardstrasse 14
6304 Zug</v>
      </c>
      <c r="M353" s="19" t="str">
        <f>CONCATENATE(Tabelle224567[[#This Row],[E-Mail]],"; ")</f>
        <v xml:space="preserve">info@transwaggon.ch; </v>
      </c>
    </row>
    <row r="354" spans="1:13" ht="63.75" hidden="1">
      <c r="A354" s="6"/>
      <c r="B354" s="6">
        <v>8</v>
      </c>
      <c r="C354" s="6" t="s">
        <v>481</v>
      </c>
      <c r="D354" s="6"/>
      <c r="E354" s="7" t="s">
        <v>1288</v>
      </c>
      <c r="F354" s="8" t="s">
        <v>672</v>
      </c>
      <c r="G354" s="8" t="s">
        <v>1289</v>
      </c>
      <c r="H354" s="6"/>
      <c r="I354" s="19" t="str">
        <f>Tabelle224567[[#This Row],[TITEL]]</f>
        <v>Schweizerische Trassenvergabestelle</v>
      </c>
      <c r="J354" s="20" t="str">
        <f t="shared" si="5"/>
        <v>Schwarztorstrasse 31 
Postfach
3001 Bern
info@tvs.ch</v>
      </c>
      <c r="K354" s="19" t="str">
        <f>Tabelle224567[[#This Row],[TITEL]]</f>
        <v>Schweizerische Trassenvergabestelle</v>
      </c>
      <c r="L354" s="19" t="str">
        <f>Tabelle224567[[#This Row],[ADRESSE]]</f>
        <v xml:space="preserve">Schwarztorstrasse 31 
Postfach
3001 Bern
</v>
      </c>
      <c r="M354" s="19" t="str">
        <f>CONCATENATE(Tabelle224567[[#This Row],[E-Mail]],"; ")</f>
        <v xml:space="preserve">info@tvs.ch; </v>
      </c>
    </row>
    <row r="355" spans="1:13" ht="51" hidden="1">
      <c r="A355" s="6"/>
      <c r="B355" s="6">
        <v>8</v>
      </c>
      <c r="C355" s="6" t="s">
        <v>481</v>
      </c>
      <c r="D355" s="6"/>
      <c r="E355" s="7" t="s">
        <v>673</v>
      </c>
      <c r="F355" s="8" t="s">
        <v>674</v>
      </c>
      <c r="G355" s="8" t="s">
        <v>675</v>
      </c>
      <c r="H355" s="6"/>
      <c r="I355" s="19" t="str">
        <f>Tabelle224567[[#This Row],[TITEL]]</f>
        <v>Überparteiliches Komitee Doppelspur „Zimmerberg light“</v>
      </c>
      <c r="J355" s="20" t="str">
        <f t="shared" si="5"/>
        <v>Göblistrasse 16
6300 Zug
imartin@mstuber.ch</v>
      </c>
      <c r="K355" s="19" t="str">
        <f>Tabelle224567[[#This Row],[TITEL]]</f>
        <v>Überparteiliches Komitee Doppelspur „Zimmerberg light“</v>
      </c>
      <c r="L355" s="19" t="str">
        <f>Tabelle224567[[#This Row],[ADRESSE]]</f>
        <v xml:space="preserve">Göblistrasse 16
6300 Zug
</v>
      </c>
      <c r="M355" s="19" t="str">
        <f>CONCATENATE(Tabelle224567[[#This Row],[E-Mail]],"; ")</f>
        <v xml:space="preserve">imartin@mstuber.ch; </v>
      </c>
    </row>
    <row r="356" spans="1:13" ht="76.5" hidden="1">
      <c r="A356" s="6"/>
      <c r="B356" s="6">
        <v>8</v>
      </c>
      <c r="C356" s="6" t="s">
        <v>481</v>
      </c>
      <c r="D356" s="6"/>
      <c r="E356" s="7" t="s">
        <v>1047</v>
      </c>
      <c r="F356" s="6" t="s">
        <v>997</v>
      </c>
      <c r="G356" s="8" t="s">
        <v>1048</v>
      </c>
      <c r="H356" s="6"/>
      <c r="I356" s="19" t="str">
        <f>Tabelle224567[[#This Row],[TITEL]]</f>
        <v>Universitäre Medizin Schweiz</v>
      </c>
      <c r="J356" s="20" t="str">
        <f t="shared" si="5"/>
        <v>Geschäftstelle
Haus der Akademien
Laupenstrasse 7
Postfach
3001 Bern 
agnes.nienhaus@usz.ch</v>
      </c>
      <c r="K356" s="19" t="str">
        <f>Tabelle224567[[#This Row],[TITEL]]</f>
        <v>Universitäre Medizin Schweiz</v>
      </c>
      <c r="L356" s="19" t="str">
        <f>Tabelle224567[[#This Row],[ADRESSE]]</f>
        <v>Geschäftstelle
Haus der Akademien
Laupenstrasse 7
Postfach
3001 Bern</v>
      </c>
      <c r="M356" s="19" t="str">
        <f>CONCATENATE(Tabelle224567[[#This Row],[E-Mail]],"; ")</f>
        <v xml:space="preserve">agnes.nienhaus@usz.ch; </v>
      </c>
    </row>
    <row r="357" spans="1:13" ht="76.5" hidden="1">
      <c r="A357" s="6"/>
      <c r="B357" s="6">
        <v>8</v>
      </c>
      <c r="C357" s="6" t="s">
        <v>481</v>
      </c>
      <c r="D357" s="6"/>
      <c r="E357" s="7" t="s">
        <v>676</v>
      </c>
      <c r="F357" s="8" t="s">
        <v>677</v>
      </c>
      <c r="G357" s="8" t="s">
        <v>678</v>
      </c>
      <c r="H357" s="6"/>
      <c r="I357" s="19" t="str">
        <f>Tabelle224567[[#This Row],[TITEL]]</f>
        <v>Université de Neuchâtel</v>
      </c>
      <c r="J357" s="20" t="str">
        <f t="shared" si="5"/>
        <v>Faculté de droit 
Secrétariat 
Av. du 1er-Mars 26 
2000 Neuchâtel
secretariat.droit@unine.ch</v>
      </c>
      <c r="K357" s="19" t="str">
        <f>Tabelle224567[[#This Row],[TITEL]]</f>
        <v>Université de Neuchâtel</v>
      </c>
      <c r="L357" s="19" t="str">
        <f>Tabelle224567[[#This Row],[ADRESSE]]</f>
        <v xml:space="preserve">Faculté de droit 
Secrétariat 
Av. du 1er-Mars 26 
2000 Neuchâtel
</v>
      </c>
      <c r="M357" s="19" t="str">
        <f>CONCATENATE(Tabelle224567[[#This Row],[E-Mail]],"; ")</f>
        <v xml:space="preserve">secretariat.droit@unine.ch; </v>
      </c>
    </row>
    <row r="358" spans="1:13" ht="63.75" hidden="1">
      <c r="A358" s="6"/>
      <c r="B358" s="6">
        <v>8</v>
      </c>
      <c r="C358" s="6" t="s">
        <v>481</v>
      </c>
      <c r="D358" s="6"/>
      <c r="E358" s="7" t="s">
        <v>1051</v>
      </c>
      <c r="F358" s="6" t="s">
        <v>1204</v>
      </c>
      <c r="G358" s="25" t="s">
        <v>1270</v>
      </c>
      <c r="H358" s="6"/>
      <c r="I358" s="19" t="str">
        <f>Tabelle224567[[#This Row],[TITEL]]</f>
        <v>Verband der verladenden Wirtschaft VAP</v>
      </c>
      <c r="J358" s="20" t="str">
        <f t="shared" si="5"/>
        <v>Ringlikerstrasse 70
8142 Uitikon 
furrer@cargorail.ch
vap@cargorail.ch</v>
      </c>
      <c r="K358" s="19" t="str">
        <f>Tabelle224567[[#This Row],[TITEL]]</f>
        <v>Verband der verladenden Wirtschaft VAP</v>
      </c>
      <c r="L358" s="19" t="str">
        <f>Tabelle224567[[#This Row],[ADRESSE]]</f>
        <v>Ringlikerstrasse 70
8142 Uitikon</v>
      </c>
      <c r="M358" s="19" t="str">
        <f>CONCATENATE(Tabelle224567[[#This Row],[E-Mail]],"; ")</f>
        <v xml:space="preserve">furrer@cargorail.ch
vap@cargorail.ch; </v>
      </c>
    </row>
    <row r="359" spans="1:13" ht="76.5" hidden="1">
      <c r="A359" s="6"/>
      <c r="B359" s="6">
        <v>8</v>
      </c>
      <c r="C359" s="6" t="s">
        <v>481</v>
      </c>
      <c r="D359" s="6"/>
      <c r="E359" s="7" t="s">
        <v>1052</v>
      </c>
      <c r="F359" s="6" t="s">
        <v>1053</v>
      </c>
      <c r="G359" s="8" t="s">
        <v>1054</v>
      </c>
      <c r="H359" s="6"/>
      <c r="I359" s="19" t="str">
        <f>Tabelle224567[[#This Row],[TITEL]]</f>
        <v>Verband historischer Eisenbahnen Schweiz HECH</v>
      </c>
      <c r="J359" s="20" t="str">
        <f t="shared" si="5"/>
        <v>c/o Dampfbahn-Verein Zürcher Oberland
Etzelstrasse 3
8635 Dürnten 
wenger.duernten@bluewin.ch</v>
      </c>
      <c r="K359" s="19" t="str">
        <f>Tabelle224567[[#This Row],[TITEL]]</f>
        <v>Verband historischer Eisenbahnen Schweiz HECH</v>
      </c>
      <c r="L359" s="19" t="str">
        <f>Tabelle224567[[#This Row],[ADRESSE]]</f>
        <v>c/o Dampfbahn-Verein Zürcher Oberland
Etzelstrasse 3
8635 Dürnten</v>
      </c>
      <c r="M359" s="19" t="str">
        <f>CONCATENATE(Tabelle224567[[#This Row],[E-Mail]],"; ")</f>
        <v xml:space="preserve">wenger.duernten@bluewin.ch; </v>
      </c>
    </row>
    <row r="360" spans="1:13" ht="51">
      <c r="A360" s="6"/>
      <c r="B360" s="6">
        <v>8</v>
      </c>
      <c r="C360" s="6" t="s">
        <v>481</v>
      </c>
      <c r="D360" s="6"/>
      <c r="E360" s="7" t="s">
        <v>1049</v>
      </c>
      <c r="F360" s="6" t="s">
        <v>176</v>
      </c>
      <c r="G360" s="25" t="s">
        <v>1050</v>
      </c>
      <c r="H360" s="6"/>
      <c r="I360" s="19" t="str">
        <f>Tabelle224567[[#This Row],[TITEL]]</f>
        <v>Verband öffentlicher Verkehr VöV
Union des transport publics
Unione dei trasporti pubblici</v>
      </c>
      <c r="J360" s="20" t="str">
        <f t="shared" si="5"/>
        <v>Dählhölzliweg 12
3000 Bern 6
info@voev.ch</v>
      </c>
      <c r="K360" s="19" t="str">
        <f>Tabelle224567[[#This Row],[TITEL]]</f>
        <v>Verband öffentlicher Verkehr VöV
Union des transport publics
Unione dei trasporti pubblici</v>
      </c>
      <c r="L360" s="19" t="str">
        <f>Tabelle224567[[#This Row],[ADRESSE]]</f>
        <v xml:space="preserve">Dählhölzliweg 12
3000 Bern 6
</v>
      </c>
      <c r="M360" s="19" t="str">
        <f>CONCATENATE(Tabelle224567[[#This Row],[E-Mail]],"; ")</f>
        <v xml:space="preserve">info@voev.ch; </v>
      </c>
    </row>
    <row r="361" spans="1:13" ht="38.25" hidden="1">
      <c r="A361" s="6"/>
      <c r="B361" s="6">
        <v>8</v>
      </c>
      <c r="C361" s="6" t="s">
        <v>481</v>
      </c>
      <c r="D361" s="6"/>
      <c r="E361" s="7" t="s">
        <v>1055</v>
      </c>
      <c r="F361" s="6" t="s">
        <v>1056</v>
      </c>
      <c r="G361" s="8" t="s">
        <v>1057</v>
      </c>
      <c r="H361" s="6"/>
      <c r="I361" s="19" t="str">
        <f>Tabelle224567[[#This Row],[TITEL]]</f>
        <v>Verband Schweizer Lokomotivführer und Anwärter VSLF</v>
      </c>
      <c r="J361" s="20" t="str">
        <f t="shared" si="5"/>
        <v>Hardhof 38
8064 Zürich 
praesident@vslf.com</v>
      </c>
      <c r="K361" s="19" t="str">
        <f>Tabelle224567[[#This Row],[TITEL]]</f>
        <v>Verband Schweizer Lokomotivführer und Anwärter VSLF</v>
      </c>
      <c r="L361" s="19" t="str">
        <f>Tabelle224567[[#This Row],[ADRESSE]]</f>
        <v>Hardhof 38
8064 Zürich</v>
      </c>
      <c r="M361" s="19" t="str">
        <f>CONCATENATE(Tabelle224567[[#This Row],[E-Mail]],"; ")</f>
        <v xml:space="preserve">praesident@vslf.com; </v>
      </c>
    </row>
    <row r="362" spans="1:13" ht="38.25" hidden="1">
      <c r="A362" s="6"/>
      <c r="B362" s="6">
        <v>8</v>
      </c>
      <c r="C362" s="6" t="s">
        <v>481</v>
      </c>
      <c r="D362" s="6"/>
      <c r="E362" s="7" t="s">
        <v>1065</v>
      </c>
      <c r="F362" s="6" t="s">
        <v>1066</v>
      </c>
      <c r="G362" s="8" t="s">
        <v>1067</v>
      </c>
      <c r="H362" s="6"/>
      <c r="I362" s="19" t="str">
        <f>Tabelle224567[[#This Row],[TITEL]]</f>
        <v>Verband Schweizer Markt- und Sozialforschung (vsms) Barbara Felix</v>
      </c>
      <c r="J362" s="20" t="str">
        <f t="shared" si="5"/>
        <v>Langackerstrasse 5
8057 Zürich 
info@vsms-asms.ch</v>
      </c>
      <c r="K362" s="19" t="str">
        <f>Tabelle224567[[#This Row],[TITEL]]</f>
        <v>Verband Schweizer Markt- und Sozialforschung (vsms) Barbara Felix</v>
      </c>
      <c r="L362" s="19" t="str">
        <f>Tabelle224567[[#This Row],[ADRESSE]]</f>
        <v>Langackerstrasse 5
8057 Zürich</v>
      </c>
      <c r="M362" s="19" t="str">
        <f>CONCATENATE(Tabelle224567[[#This Row],[E-Mail]],"; ")</f>
        <v xml:space="preserve">info@vsms-asms.ch; </v>
      </c>
    </row>
    <row r="363" spans="1:13" ht="38.25" hidden="1">
      <c r="A363" s="6"/>
      <c r="B363" s="6">
        <v>8</v>
      </c>
      <c r="C363" s="6" t="s">
        <v>481</v>
      </c>
      <c r="D363" s="6"/>
      <c r="E363" s="7" t="s">
        <v>1062</v>
      </c>
      <c r="F363" s="6" t="s">
        <v>1063</v>
      </c>
      <c r="G363" s="8" t="s">
        <v>1064</v>
      </c>
      <c r="H363" s="6"/>
      <c r="I363" s="19" t="str">
        <f>Tabelle224567[[#This Row],[TITEL]]</f>
        <v>Verband Schweizerischer Polizeibeamter VSPB Verbandssekretariat</v>
      </c>
      <c r="J363" s="20" t="str">
        <f t="shared" si="5"/>
        <v>Villenstrasse 2
6005 Luzern 
mail@vspb.org</v>
      </c>
      <c r="K363" s="19" t="str">
        <f>Tabelle224567[[#This Row],[TITEL]]</f>
        <v>Verband Schweizerischer Polizeibeamter VSPB Verbandssekretariat</v>
      </c>
      <c r="L363" s="19" t="str">
        <f>Tabelle224567[[#This Row],[ADRESSE]]</f>
        <v>Villenstrasse 2
6005 Luzern</v>
      </c>
      <c r="M363" s="19" t="str">
        <f>CONCATENATE(Tabelle224567[[#This Row],[E-Mail]],"; ")</f>
        <v xml:space="preserve">mail@vspb.org; </v>
      </c>
    </row>
    <row r="364" spans="1:13" ht="51" hidden="1">
      <c r="A364" s="6"/>
      <c r="B364" s="6">
        <v>8</v>
      </c>
      <c r="C364" s="6" t="s">
        <v>481</v>
      </c>
      <c r="D364" s="6"/>
      <c r="E364" s="7" t="s">
        <v>679</v>
      </c>
      <c r="F364" s="8" t="s">
        <v>680</v>
      </c>
      <c r="G364" s="8" t="s">
        <v>681</v>
      </c>
      <c r="H364" s="6"/>
      <c r="I364" s="19" t="str">
        <f>Tabelle224567[[#This Row],[TITEL]]</f>
        <v>Verband Schweizerischer Schifffahrtsunternehmungen</v>
      </c>
      <c r="J364" s="20" t="str">
        <f t="shared" si="5"/>
        <v>Mythenquai 333
8038 Zürich
vssu@tic.ch</v>
      </c>
      <c r="K364" s="19" t="str">
        <f>Tabelle224567[[#This Row],[TITEL]]</f>
        <v>Verband Schweizerischer Schifffahrtsunternehmungen</v>
      </c>
      <c r="L364" s="19" t="str">
        <f>Tabelle224567[[#This Row],[ADRESSE]]</f>
        <v xml:space="preserve">Mythenquai 333
8038 Zürich
</v>
      </c>
      <c r="M364" s="19" t="str">
        <f>CONCATENATE(Tabelle224567[[#This Row],[E-Mail]],"; ")</f>
        <v xml:space="preserve">vssu@tic.ch; </v>
      </c>
    </row>
    <row r="365" spans="1:13" ht="51" hidden="1">
      <c r="A365" s="6"/>
      <c r="B365" s="6">
        <v>8</v>
      </c>
      <c r="C365" s="6" t="s">
        <v>481</v>
      </c>
      <c r="D365" s="6"/>
      <c r="E365" s="7" t="s">
        <v>1059</v>
      </c>
      <c r="F365" s="6" t="s">
        <v>1060</v>
      </c>
      <c r="G365" s="8" t="s">
        <v>1061</v>
      </c>
      <c r="H365" s="6"/>
      <c r="I365" s="19" t="str">
        <f>Tabelle224567[[#This Row],[TITEL]]</f>
        <v>Verband Stahl-, Metall- und Papier-Recycling Schweiz (VSMR)</v>
      </c>
      <c r="J365" s="20" t="str">
        <f t="shared" si="5"/>
        <v>Effingerstrasse 1
Postfach 6916
3001 Bern 
info@vsmr.ch</v>
      </c>
      <c r="K365" s="19" t="str">
        <f>Tabelle224567[[#This Row],[TITEL]]</f>
        <v>Verband Stahl-, Metall- und Papier-Recycling Schweiz (VSMR)</v>
      </c>
      <c r="L365" s="19" t="str">
        <f>Tabelle224567[[#This Row],[ADRESSE]]</f>
        <v>Effingerstrasse 1
Postfach 6916
3001 Bern</v>
      </c>
      <c r="M365" s="19" t="str">
        <f>CONCATENATE(Tabelle224567[[#This Row],[E-Mail]],"; ")</f>
        <v xml:space="preserve">info@vsmr.ch; </v>
      </c>
    </row>
    <row r="366" spans="1:13" ht="76.5" hidden="1">
      <c r="A366" s="6"/>
      <c r="B366" s="6">
        <v>8</v>
      </c>
      <c r="C366" s="6" t="s">
        <v>481</v>
      </c>
      <c r="D366" s="6"/>
      <c r="E366" s="7" t="s">
        <v>1068</v>
      </c>
      <c r="F366" s="6" t="s">
        <v>1069</v>
      </c>
      <c r="G366" s="8" t="s">
        <v>1178</v>
      </c>
      <c r="H366" s="6"/>
      <c r="I366" s="19" t="str">
        <f>Tabelle224567[[#This Row],[TITEL]]</f>
        <v>Verein Schweizerischer Archivarinnen und Archivare</v>
      </c>
      <c r="J366" s="20" t="str">
        <f t="shared" si="5"/>
        <v>Sekretariat
c/o Büro Pontri GmbH
Solothurnstrasse 13
Postfach
3322 Urtenen-Schönbühl 
info@vsa-aas.ch</v>
      </c>
      <c r="K366" s="19" t="str">
        <f>Tabelle224567[[#This Row],[TITEL]]</f>
        <v>Verein Schweizerischer Archivarinnen und Archivare</v>
      </c>
      <c r="L366" s="19" t="str">
        <f>Tabelle224567[[#This Row],[ADRESSE]]</f>
        <v>Sekretariat
c/o Büro Pontri GmbH
Solothurnstrasse 13
Postfach
3322 Urtenen-Schönbühl</v>
      </c>
      <c r="M366" s="19" t="str">
        <f>CONCATENATE(Tabelle224567[[#This Row],[E-Mail]],"; ")</f>
        <v xml:space="preserve">info@vsa-aas.ch; </v>
      </c>
    </row>
    <row r="367" spans="1:13" ht="51" hidden="1">
      <c r="A367" s="6"/>
      <c r="B367" s="6">
        <v>8</v>
      </c>
      <c r="C367" s="6" t="s">
        <v>481</v>
      </c>
      <c r="D367" s="6"/>
      <c r="E367" s="7" t="s">
        <v>682</v>
      </c>
      <c r="F367" s="8" t="s">
        <v>683</v>
      </c>
      <c r="G367" s="8" t="s">
        <v>684</v>
      </c>
      <c r="H367" s="6"/>
      <c r="I367" s="19" t="str">
        <f>Tabelle224567[[#This Row],[TITEL]]</f>
        <v xml:space="preserve">Vereinigung der kantonalen Schifffahrtsämter
Präsident
</v>
      </c>
      <c r="J367" s="20" t="str">
        <f t="shared" si="5"/>
        <v>Thunstrasse 9
3000 Bern 6
info@vks.ch</v>
      </c>
      <c r="K367" s="19" t="str">
        <f>Tabelle224567[[#This Row],[TITEL]]</f>
        <v xml:space="preserve">Vereinigung der kantonalen Schifffahrtsämter
Präsident
</v>
      </c>
      <c r="L367" s="19" t="str">
        <f>Tabelle224567[[#This Row],[ADRESSE]]</f>
        <v xml:space="preserve">Thunstrasse 9
3000 Bern 6
</v>
      </c>
      <c r="M367" s="19" t="str">
        <f>CONCATENATE(Tabelle224567[[#This Row],[E-Mail]],"; ")</f>
        <v xml:space="preserve">info@vks.ch; </v>
      </c>
    </row>
    <row r="368" spans="1:13" ht="51" hidden="1">
      <c r="A368" s="6"/>
      <c r="B368" s="6">
        <v>8</v>
      </c>
      <c r="C368" s="6" t="s">
        <v>481</v>
      </c>
      <c r="D368" s="6"/>
      <c r="E368" s="7" t="s">
        <v>685</v>
      </c>
      <c r="F368" s="8" t="s">
        <v>683</v>
      </c>
      <c r="G368" s="8" t="s">
        <v>686</v>
      </c>
      <c r="H368" s="6"/>
      <c r="I368" s="19" t="str">
        <f>Tabelle224567[[#This Row],[TITEL]]</f>
        <v xml:space="preserve">Vereinigung der kantonalen Schifffahrtsämter
Sekretariat
</v>
      </c>
      <c r="J368" s="20" t="str">
        <f t="shared" si="5"/>
        <v>Thunstrasse 9
3000 Bern 6
schweizer@asa.ch</v>
      </c>
      <c r="K368" s="19" t="str">
        <f>Tabelle224567[[#This Row],[TITEL]]</f>
        <v xml:space="preserve">Vereinigung der kantonalen Schifffahrtsämter
Sekretariat
</v>
      </c>
      <c r="L368" s="19" t="str">
        <f>Tabelle224567[[#This Row],[ADRESSE]]</f>
        <v xml:space="preserve">Thunstrasse 9
3000 Bern 6
</v>
      </c>
      <c r="M368" s="19" t="str">
        <f>CONCATENATE(Tabelle224567[[#This Row],[E-Mail]],"; ")</f>
        <v xml:space="preserve">schweizer@asa.ch; </v>
      </c>
    </row>
    <row r="369" spans="1:13" ht="63.75" hidden="1">
      <c r="A369" s="6"/>
      <c r="B369" s="6">
        <v>8</v>
      </c>
      <c r="C369" s="6" t="s">
        <v>481</v>
      </c>
      <c r="D369" s="6"/>
      <c r="E369" s="7" t="s">
        <v>1070</v>
      </c>
      <c r="F369" s="8" t="s">
        <v>687</v>
      </c>
      <c r="G369" s="8" t="s">
        <v>688</v>
      </c>
      <c r="H369" s="6"/>
      <c r="I369" s="19" t="str">
        <f>Tabelle224567[[#This Row],[TITEL]]</f>
        <v>Vereinigung der kantonalen Strassenverkehrsämter</v>
      </c>
      <c r="J369" s="20" t="str">
        <f t="shared" si="5"/>
        <v>Thunstrasse 9
Postfach
3000 Bern 6
info@asa.ch</v>
      </c>
      <c r="K369" s="19" t="str">
        <f>Tabelle224567[[#This Row],[TITEL]]</f>
        <v>Vereinigung der kantonalen Strassenverkehrsämter</v>
      </c>
      <c r="L369" s="19" t="str">
        <f>Tabelle224567[[#This Row],[ADRESSE]]</f>
        <v xml:space="preserve">Thunstrasse 9
Postfach
3000 Bern 6
</v>
      </c>
      <c r="M369" s="19" t="str">
        <f>CONCATENATE(Tabelle224567[[#This Row],[E-Mail]],"; ")</f>
        <v xml:space="preserve">info@asa.ch; </v>
      </c>
    </row>
    <row r="370" spans="1:13" ht="63.75" hidden="1">
      <c r="A370" s="6"/>
      <c r="B370" s="6">
        <v>8</v>
      </c>
      <c r="C370" s="6" t="s">
        <v>481</v>
      </c>
      <c r="D370" s="6"/>
      <c r="E370" s="7" t="s">
        <v>689</v>
      </c>
      <c r="F370" s="8" t="s">
        <v>690</v>
      </c>
      <c r="G370" s="8" t="s">
        <v>691</v>
      </c>
      <c r="H370" s="6"/>
      <c r="I370" s="19" t="str">
        <f>Tabelle224567[[#This Row],[TITEL]]</f>
        <v>Vereinigung Freie Landschaft Schweiz</v>
      </c>
      <c r="J370" s="20" t="str">
        <f t="shared" si="5"/>
        <v>Elias Meier
Däderizstrasse 61
2540 Grenchen
info@freie-landschaft.ch</v>
      </c>
      <c r="K370" s="19" t="str">
        <f>Tabelle224567[[#This Row],[TITEL]]</f>
        <v>Vereinigung Freie Landschaft Schweiz</v>
      </c>
      <c r="L370" s="19" t="str">
        <f>Tabelle224567[[#This Row],[ADRESSE]]</f>
        <v xml:space="preserve">Elias Meier
Däderizstrasse 61
2540 Grenchen
</v>
      </c>
      <c r="M370" s="19" t="str">
        <f>CONCATENATE(Tabelle224567[[#This Row],[E-Mail]],"; ")</f>
        <v xml:space="preserve">info@freie-landschaft.ch; </v>
      </c>
    </row>
    <row r="371" spans="1:13" ht="51" hidden="1">
      <c r="A371" s="6"/>
      <c r="B371" s="6">
        <v>8</v>
      </c>
      <c r="C371" s="6" t="s">
        <v>481</v>
      </c>
      <c r="D371" s="6"/>
      <c r="E371" s="7" t="s">
        <v>1071</v>
      </c>
      <c r="F371" s="6" t="s">
        <v>1072</v>
      </c>
      <c r="G371" s="8" t="s">
        <v>1184</v>
      </c>
      <c r="H371" s="6"/>
      <c r="I371" s="19" t="str">
        <f>Tabelle224567[[#This Row],[TITEL]]</f>
        <v>Vereinigung Kantonaler Gebäudeversicherungen (VKG)</v>
      </c>
      <c r="J371" s="20" t="str">
        <f t="shared" si="5"/>
        <v>Bundesgasse 20
Postfach
3001 Bern 
rechtsdienst@vkg.ch</v>
      </c>
      <c r="K371" s="19" t="str">
        <f>Tabelle224567[[#This Row],[TITEL]]</f>
        <v>Vereinigung Kantonaler Gebäudeversicherungen (VKG)</v>
      </c>
      <c r="L371" s="19" t="str">
        <f>Tabelle224567[[#This Row],[ADRESSE]]</f>
        <v>Bundesgasse 20
Postfach
3001 Bern</v>
      </c>
      <c r="M371" s="19" t="str">
        <f>CONCATENATE(Tabelle224567[[#This Row],[E-Mail]],"; ")</f>
        <v xml:space="preserve">rechtsdienst@vkg.ch; </v>
      </c>
    </row>
    <row r="372" spans="1:13" ht="51" hidden="1">
      <c r="A372" s="6"/>
      <c r="B372" s="6">
        <v>8</v>
      </c>
      <c r="C372" s="6" t="s">
        <v>481</v>
      </c>
      <c r="D372" s="6"/>
      <c r="E372" s="7" t="s">
        <v>692</v>
      </c>
      <c r="F372" s="8" t="s">
        <v>1332</v>
      </c>
      <c r="G372" s="8" t="s">
        <v>1331</v>
      </c>
      <c r="H372" s="6"/>
      <c r="I372" s="19" t="str">
        <f>Tabelle224567[[#This Row],[TITEL]]</f>
        <v>Vereinigung private Fahrgastschifffahrt Zürichsee</v>
      </c>
      <c r="J372" s="20" t="str">
        <f t="shared" si="5"/>
        <v>Schlattgasse 9
8716 Schmerikon
info@rickli-schiff.ch</v>
      </c>
      <c r="K372" s="19" t="str">
        <f>Tabelle224567[[#This Row],[TITEL]]</f>
        <v>Vereinigung private Fahrgastschifffahrt Zürichsee</v>
      </c>
      <c r="L372" s="19" t="str">
        <f>Tabelle224567[[#This Row],[ADRESSE]]</f>
        <v xml:space="preserve">Schlattgasse 9
8716 Schmerikon
</v>
      </c>
      <c r="M372" s="19" t="str">
        <f>CONCATENATE(Tabelle224567[[#This Row],[E-Mail]],"; ")</f>
        <v xml:space="preserve">info@rickli-schiff.ch; </v>
      </c>
    </row>
    <row r="373" spans="1:13" ht="51" hidden="1">
      <c r="A373" s="6"/>
      <c r="B373" s="6">
        <v>8</v>
      </c>
      <c r="C373" s="6" t="s">
        <v>481</v>
      </c>
      <c r="D373" s="6"/>
      <c r="E373" s="7" t="s">
        <v>693</v>
      </c>
      <c r="F373" s="8" t="s">
        <v>694</v>
      </c>
      <c r="G373" s="8" t="s">
        <v>695</v>
      </c>
      <c r="H373" s="6"/>
      <c r="I373" s="19" t="str">
        <f>Tabelle224567[[#This Row],[TITEL]]</f>
        <v>Vereinigung Schweizerischer Strassenfachleute (VSS)</v>
      </c>
      <c r="J373" s="20" t="str">
        <f t="shared" si="5"/>
        <v>Sihlquai 255
8005 Zürich
info@vss.ch</v>
      </c>
      <c r="K373" s="19" t="str">
        <f>Tabelle224567[[#This Row],[TITEL]]</f>
        <v>Vereinigung Schweizerischer Strassenfachleute (VSS)</v>
      </c>
      <c r="L373" s="19" t="str">
        <f>Tabelle224567[[#This Row],[ADRESSE]]</f>
        <v xml:space="preserve">Sihlquai 255
8005 Zürich
</v>
      </c>
      <c r="M373" s="19" t="str">
        <f>CONCATENATE(Tabelle224567[[#This Row],[E-Mail]],"; ")</f>
        <v xml:space="preserve">info@vss.ch; </v>
      </c>
    </row>
    <row r="374" spans="1:13" ht="63.75" hidden="1">
      <c r="A374" s="6"/>
      <c r="B374" s="6">
        <v>8</v>
      </c>
      <c r="C374" s="6" t="s">
        <v>481</v>
      </c>
      <c r="D374" s="6"/>
      <c r="E374" s="7" t="s">
        <v>1058</v>
      </c>
      <c r="F374" s="6" t="s">
        <v>275</v>
      </c>
      <c r="G374" s="8" t="s">
        <v>426</v>
      </c>
      <c r="H374" s="6"/>
      <c r="I374" s="19" t="str">
        <f>Tabelle224567[[#This Row],[TITEL]]</f>
        <v>Verkehrsbetriebe Zürich VBZ</v>
      </c>
      <c r="J374" s="20" t="str">
        <f t="shared" si="5"/>
        <v>Luggwegstrasse 65
Postfach
8048 Zürich
vbz-ds-support@vbz.ch</v>
      </c>
      <c r="K374" s="19" t="str">
        <f>Tabelle224567[[#This Row],[TITEL]]</f>
        <v>Verkehrsbetriebe Zürich VBZ</v>
      </c>
      <c r="L374" s="19" t="str">
        <f>Tabelle224567[[#This Row],[ADRESSE]]</f>
        <v xml:space="preserve">Luggwegstrasse 65
Postfach
8048 Zürich
</v>
      </c>
      <c r="M374" s="19" t="str">
        <f>CONCATENATE(Tabelle224567[[#This Row],[E-Mail]],"; ")</f>
        <v xml:space="preserve">vbz-ds-support@vbz.ch; </v>
      </c>
    </row>
    <row r="375" spans="1:13" ht="63.75" hidden="1">
      <c r="A375" s="6"/>
      <c r="B375" s="6">
        <v>8</v>
      </c>
      <c r="C375" s="6" t="s">
        <v>481</v>
      </c>
      <c r="D375" s="6"/>
      <c r="E375" s="7" t="s">
        <v>696</v>
      </c>
      <c r="F375" s="8" t="s">
        <v>697</v>
      </c>
      <c r="G375" s="25" t="s">
        <v>698</v>
      </c>
      <c r="H375" s="6"/>
      <c r="I375" s="19" t="str">
        <f>Tabelle224567[[#This Row],[TITEL]]</f>
        <v>Verkehrs-Club der Schweiz VCS</v>
      </c>
      <c r="J375" s="20" t="str">
        <f t="shared" si="5"/>
        <v>Aarbergergasse 61
Postfach 8676
3001 Bern
vcs@verkehrsclub.ch</v>
      </c>
      <c r="K375" s="19" t="str">
        <f>Tabelle224567[[#This Row],[TITEL]]</f>
        <v>Verkehrs-Club der Schweiz VCS</v>
      </c>
      <c r="L375" s="19" t="str">
        <f>Tabelle224567[[#This Row],[ADRESSE]]</f>
        <v xml:space="preserve">Aarbergergasse 61
Postfach 8676
3001 Bern
</v>
      </c>
      <c r="M375" s="19" t="str">
        <f>CONCATENATE(Tabelle224567[[#This Row],[E-Mail]],"; ")</f>
        <v xml:space="preserve">vcs@verkehrsclub.ch; </v>
      </c>
    </row>
    <row r="376" spans="1:13" ht="38.25" hidden="1">
      <c r="A376" s="6"/>
      <c r="B376" s="6">
        <v>8</v>
      </c>
      <c r="C376" s="6" t="s">
        <v>481</v>
      </c>
      <c r="D376" s="6"/>
      <c r="E376" s="7" t="s">
        <v>1272</v>
      </c>
      <c r="F376" s="6" t="s">
        <v>1073</v>
      </c>
      <c r="G376" s="8" t="s">
        <v>1271</v>
      </c>
      <c r="H376" s="6"/>
      <c r="I376" s="19" t="str">
        <f>Tabelle224567[[#This Row],[TITEL]]</f>
        <v>Wascosa AG</v>
      </c>
      <c r="J376" s="20" t="str">
        <f t="shared" si="5"/>
        <v>Werfestrasse 4
6005 Luzern 
vertrieb@wascosa.ch</v>
      </c>
      <c r="K376" s="19" t="str">
        <f>Tabelle224567[[#This Row],[TITEL]]</f>
        <v>Wascosa AG</v>
      </c>
      <c r="L376" s="19" t="str">
        <f>Tabelle224567[[#This Row],[ADRESSE]]</f>
        <v>Werfestrasse 4
6005 Luzern</v>
      </c>
      <c r="M376" s="19" t="str">
        <f>CONCATENATE(Tabelle224567[[#This Row],[E-Mail]],"; ")</f>
        <v xml:space="preserve">vertrieb@wascosa.ch; </v>
      </c>
    </row>
    <row r="377" spans="1:13" ht="51" hidden="1">
      <c r="A377" s="6"/>
      <c r="B377" s="6">
        <v>8</v>
      </c>
      <c r="C377" s="6" t="s">
        <v>481</v>
      </c>
      <c r="D377" s="6"/>
      <c r="E377" s="7" t="s">
        <v>699</v>
      </c>
      <c r="F377" s="8" t="s">
        <v>700</v>
      </c>
      <c r="G377" s="25" t="s">
        <v>701</v>
      </c>
      <c r="H377" s="6"/>
      <c r="I377" s="19" t="str">
        <f>Tabelle224567[[#This Row],[TITEL]]</f>
        <v>Wettbewerbskommission WEKO</v>
      </c>
      <c r="J377" s="20" t="str">
        <f t="shared" si="5"/>
        <v>Hallwylstrasse 4
3003 Bern
weko@weko.admin.ch</v>
      </c>
      <c r="K377" s="19" t="str">
        <f>Tabelle224567[[#This Row],[TITEL]]</f>
        <v>Wettbewerbskommission WEKO</v>
      </c>
      <c r="L377" s="19" t="str">
        <f>Tabelle224567[[#This Row],[ADRESSE]]</f>
        <v xml:space="preserve">Hallwylstrasse 4
3003 Bern
</v>
      </c>
      <c r="M377" s="19" t="str">
        <f>CONCATENATE(Tabelle224567[[#This Row],[E-Mail]],"; ")</f>
        <v xml:space="preserve">weko@weko.admin.ch; </v>
      </c>
    </row>
    <row r="378" spans="1:13" ht="63.75" hidden="1">
      <c r="A378" s="6"/>
      <c r="B378" s="6">
        <v>8</v>
      </c>
      <c r="C378" s="6" t="s">
        <v>481</v>
      </c>
      <c r="D378" s="6"/>
      <c r="E378" s="7" t="s">
        <v>702</v>
      </c>
      <c r="F378" s="8" t="s">
        <v>703</v>
      </c>
      <c r="G378" s="8" t="s">
        <v>704</v>
      </c>
      <c r="H378" s="6"/>
      <c r="I378" s="19" t="str">
        <f>Tabelle224567[[#This Row],[TITEL]]</f>
        <v>World Wildlife Fund Schweiz WWF</v>
      </c>
      <c r="J378" s="20" t="str">
        <f t="shared" si="5"/>
        <v>Hohlstrasse 110
Postfach
8010 Zürich
service-info@wwf.ch</v>
      </c>
      <c r="K378" s="19" t="str">
        <f>Tabelle224567[[#This Row],[TITEL]]</f>
        <v>World Wildlife Fund Schweiz WWF</v>
      </c>
      <c r="L378" s="19" t="str">
        <f>Tabelle224567[[#This Row],[ADRESSE]]</f>
        <v xml:space="preserve">Hohlstrasse 110
Postfach
8010 Zürich
</v>
      </c>
      <c r="M378" s="19" t="str">
        <f>CONCATENATE(Tabelle224567[[#This Row],[E-Mail]],"; ")</f>
        <v xml:space="preserve">service-info@wwf.ch; </v>
      </c>
    </row>
    <row r="379" spans="1:13" ht="51" hidden="1">
      <c r="A379" s="6"/>
      <c r="B379" s="6">
        <v>8</v>
      </c>
      <c r="C379" s="6" t="s">
        <v>481</v>
      </c>
      <c r="D379" s="6"/>
      <c r="E379" s="7" t="s">
        <v>1074</v>
      </c>
      <c r="F379" s="6" t="s">
        <v>1217</v>
      </c>
      <c r="G379" s="8" t="s">
        <v>1075</v>
      </c>
      <c r="H379" s="6"/>
      <c r="I379" s="19" t="str">
        <f>Tabelle224567[[#This Row],[TITEL]]</f>
        <v>WRS Widmer Rail Services</v>
      </c>
      <c r="J379" s="20" t="str">
        <f t="shared" si="5"/>
        <v>Bachstrasse 3
6362 Stansstad
administration@w-r-s.ch</v>
      </c>
      <c r="K379" s="19" t="str">
        <f>Tabelle224567[[#This Row],[TITEL]]</f>
        <v>WRS Widmer Rail Services</v>
      </c>
      <c r="L379" s="19" t="str">
        <f>Tabelle224567[[#This Row],[ADRESSE]]</f>
        <v xml:space="preserve">Bachstrasse 3
6362 Stansstad
</v>
      </c>
      <c r="M379" s="19" t="str">
        <f>CONCATENATE(Tabelle224567[[#This Row],[E-Mail]],"; ")</f>
        <v xml:space="preserve">administration@w-r-s.ch; </v>
      </c>
    </row>
    <row r="380" spans="1:13" ht="63.75" hidden="1">
      <c r="A380" s="6"/>
      <c r="B380" s="6">
        <v>8</v>
      </c>
      <c r="C380" s="6" t="s">
        <v>481</v>
      </c>
      <c r="D380" s="6"/>
      <c r="E380" s="7" t="s">
        <v>705</v>
      </c>
      <c r="F380" s="8" t="s">
        <v>706</v>
      </c>
      <c r="G380" s="8" t="s">
        <v>1300</v>
      </c>
      <c r="H380" s="10"/>
      <c r="I380" s="19" t="str">
        <f>Tabelle224567[[#This Row],[TITEL]]</f>
        <v>Zentralschweizer Komitee Tiefbahnhof Luzern</v>
      </c>
      <c r="J380" s="20" t="str">
        <f t="shared" si="5"/>
        <v>Postfach 95 
6242 Wauwil
info@komitee-durchgangsbahnhof.ch</v>
      </c>
      <c r="K380" s="19" t="str">
        <f>Tabelle224567[[#This Row],[TITEL]]</f>
        <v>Zentralschweizer Komitee Tiefbahnhof Luzern</v>
      </c>
      <c r="L380" s="19" t="str">
        <f>Tabelle224567[[#This Row],[ADRESSE]]</f>
        <v xml:space="preserve">Postfach 95 
6242 Wauwil
</v>
      </c>
      <c r="M380" s="19" t="str">
        <f>CONCATENATE(Tabelle224567[[#This Row],[E-Mail]],"; ")</f>
        <v xml:space="preserve">info@komitee-durchgangsbahnhof.ch; </v>
      </c>
    </row>
    <row r="381" spans="1:13" ht="63.75" hidden="1">
      <c r="A381" s="16"/>
      <c r="B381" s="16">
        <v>8</v>
      </c>
      <c r="C381" s="16" t="s">
        <v>481</v>
      </c>
      <c r="D381" s="16"/>
      <c r="E381" s="14" t="s">
        <v>707</v>
      </c>
      <c r="F381" s="15" t="s">
        <v>708</v>
      </c>
      <c r="G381" s="15" t="s">
        <v>1315</v>
      </c>
      <c r="H381" s="9" t="s">
        <v>1314</v>
      </c>
      <c r="I381" s="19" t="str">
        <f>Tabelle224567[[#This Row],[TITEL]]</f>
        <v>Zentralschweizer Konferenz des öffentlichen Verkehrs</v>
      </c>
      <c r="J381" s="20" t="str">
        <f t="shared" si="5"/>
        <v>Seidenhofstrasse 2, 
Postfach 4306
6002 Luzern
info@zrk.ch</v>
      </c>
      <c r="K381" s="19" t="str">
        <f>Tabelle224567[[#This Row],[TITEL]]</f>
        <v>Zentralschweizer Konferenz des öffentlichen Verkehrs</v>
      </c>
      <c r="L381" s="19" t="str">
        <f>Tabelle224567[[#This Row],[ADRESSE]]</f>
        <v xml:space="preserve">Seidenhofstrasse 2, 
Postfach 4306
6002 Luzern
</v>
      </c>
      <c r="M381" s="19" t="str">
        <f>CONCATENATE(Tabelle224567[[#This Row],[E-Mail]],"; ")</f>
        <v xml:space="preserve">info@zrk.ch; </v>
      </c>
    </row>
    <row r="382" spans="1:13" ht="51" hidden="1">
      <c r="A382" s="6"/>
      <c r="B382" s="6">
        <v>9</v>
      </c>
      <c r="C382" s="6" t="s">
        <v>779</v>
      </c>
      <c r="D382" s="6"/>
      <c r="E382" s="7" t="s">
        <v>780</v>
      </c>
      <c r="F382" s="8" t="s">
        <v>781</v>
      </c>
      <c r="G382" s="8" t="s">
        <v>827</v>
      </c>
      <c r="H382" s="6"/>
      <c r="I382" s="19" t="str">
        <f>Tabelle224567[[#This Row],[TITEL]]</f>
        <v xml:space="preserve">Ägerisee Schifffahrt  AG
c/o Schifffahrtsgesellschaft Zugersee AG
</v>
      </c>
      <c r="J382" s="20" t="str">
        <f t="shared" si="5"/>
        <v>An der Aa 6
6304 Zug 
info@aegerisee-schifffahrt.ch</v>
      </c>
      <c r="K382" s="19" t="str">
        <f>Tabelle224567[[#This Row],[TITEL]]</f>
        <v xml:space="preserve">Ägerisee Schifffahrt  AG
c/o Schifffahrtsgesellschaft Zugersee AG
</v>
      </c>
      <c r="L382" s="19" t="str">
        <f>Tabelle224567[[#This Row],[ADRESSE]]</f>
        <v xml:space="preserve">An der Aa 6
6304 Zug 
</v>
      </c>
      <c r="M382" s="19" t="str">
        <f>CONCATENATE(Tabelle224567[[#This Row],[E-Mail]],"; ")</f>
        <v xml:space="preserve">info@aegerisee-schifffahrt.ch; </v>
      </c>
    </row>
    <row r="383" spans="1:13" ht="63.75" hidden="1">
      <c r="A383" s="6"/>
      <c r="B383" s="6">
        <v>9</v>
      </c>
      <c r="C383" s="6" t="s">
        <v>779</v>
      </c>
      <c r="D383" s="6"/>
      <c r="E383" s="7" t="s">
        <v>782</v>
      </c>
      <c r="F383" s="8" t="s">
        <v>783</v>
      </c>
      <c r="G383" s="8" t="s">
        <v>828</v>
      </c>
      <c r="H383" s="6"/>
      <c r="I383" s="19" t="str">
        <f>Tabelle224567[[#This Row],[TITEL]]</f>
        <v>Autofähre Vierwaldstättersee</v>
      </c>
      <c r="J383" s="20" t="str">
        <f t="shared" si="5"/>
        <v>Buochserstrasse 52
Postfach 25
6375 Beckenried
info@autofaehre.ch</v>
      </c>
      <c r="K383" s="19" t="str">
        <f>Tabelle224567[[#This Row],[TITEL]]</f>
        <v>Autofähre Vierwaldstättersee</v>
      </c>
      <c r="L383" s="19" t="str">
        <f>Tabelle224567[[#This Row],[ADRESSE]]</f>
        <v xml:space="preserve">Buochserstrasse 52
Postfach 25
6375 Beckenried
</v>
      </c>
      <c r="M383" s="19" t="str">
        <f>CONCATENATE(Tabelle224567[[#This Row],[E-Mail]],"; ")</f>
        <v xml:space="preserve">info@autofaehre.ch; </v>
      </c>
    </row>
    <row r="384" spans="1:13" ht="63.75" hidden="1">
      <c r="A384" s="6"/>
      <c r="B384" s="6">
        <v>9</v>
      </c>
      <c r="C384" s="6" t="s">
        <v>779</v>
      </c>
      <c r="D384" s="6"/>
      <c r="E384" s="7" t="s">
        <v>784</v>
      </c>
      <c r="F384" s="8" t="s">
        <v>785</v>
      </c>
      <c r="G384" s="3" t="s">
        <v>829</v>
      </c>
      <c r="H384" s="6"/>
      <c r="I384" s="19" t="str">
        <f>Tabelle224567[[#This Row],[TITEL]]</f>
        <v>Bielersee-Schifffahrts-Gesellschaft</v>
      </c>
      <c r="J384" s="20" t="str">
        <f t="shared" si="5"/>
        <v>Badhausstrasse 1a
Postfach
2501 Biel/Bienne
info@bielersee.ch</v>
      </c>
      <c r="K384" s="19" t="str">
        <f>Tabelle224567[[#This Row],[TITEL]]</f>
        <v>Bielersee-Schifffahrts-Gesellschaft</v>
      </c>
      <c r="L384" s="19" t="str">
        <f>Tabelle224567[[#This Row],[ADRESSE]]</f>
        <v xml:space="preserve">Badhausstrasse 1a
Postfach
2501 Biel/Bienne
</v>
      </c>
      <c r="M384" s="19" t="str">
        <f>CONCATENATE(Tabelle224567[[#This Row],[E-Mail]],"; ")</f>
        <v xml:space="preserve">info@bielersee.ch; </v>
      </c>
    </row>
    <row r="385" spans="1:13" ht="63.75" hidden="1">
      <c r="A385" s="6"/>
      <c r="B385" s="6">
        <v>9</v>
      </c>
      <c r="C385" s="6" t="s">
        <v>779</v>
      </c>
      <c r="D385" s="6"/>
      <c r="E385" s="7" t="s">
        <v>786</v>
      </c>
      <c r="F385" s="8" t="s">
        <v>787</v>
      </c>
      <c r="G385" s="8" t="s">
        <v>830</v>
      </c>
      <c r="H385" s="6"/>
      <c r="I385" s="19" t="str">
        <f>Tabelle224567[[#This Row],[TITEL]]</f>
        <v xml:space="preserve">BLS AG
Schifffahrt Berner Oberland
</v>
      </c>
      <c r="J385" s="20" t="str">
        <f t="shared" si="5"/>
        <v>Lachenweg 19
Postfach
3601 Thun
schiff@bls.ch</v>
      </c>
      <c r="K385" s="19" t="str">
        <f>Tabelle224567[[#This Row],[TITEL]]</f>
        <v xml:space="preserve">BLS AG
Schifffahrt Berner Oberland
</v>
      </c>
      <c r="L385" s="19" t="str">
        <f>Tabelle224567[[#This Row],[ADRESSE]]</f>
        <v xml:space="preserve">Lachenweg 19
Postfach
3601 Thun
</v>
      </c>
      <c r="M385" s="19" t="str">
        <f>CONCATENATE(Tabelle224567[[#This Row],[E-Mail]],"; ")</f>
        <v xml:space="preserve">schiff@bls.ch; </v>
      </c>
    </row>
    <row r="386" spans="1:13" ht="76.5" hidden="1">
      <c r="A386" s="6"/>
      <c r="B386" s="6">
        <v>9</v>
      </c>
      <c r="C386" s="6" t="s">
        <v>779</v>
      </c>
      <c r="D386" s="6"/>
      <c r="E386" s="7" t="s">
        <v>788</v>
      </c>
      <c r="F386" s="8" t="s">
        <v>789</v>
      </c>
      <c r="G386" s="8" t="s">
        <v>831</v>
      </c>
      <c r="H386" s="6"/>
      <c r="I386" s="19" t="str">
        <f>Tabelle224567[[#This Row],[TITEL]]</f>
        <v>Compagnie de Navigation sur le lac de Joux</v>
      </c>
      <c r="J386" s="20" t="str">
        <f t="shared" si="5"/>
        <v>p.A. Monsieur C. Golay
Président et chef d’exploitation
1343 Les Charbonnières
lepetitmarche@bluewin.ch</v>
      </c>
      <c r="K386" s="19" t="str">
        <f>Tabelle224567[[#This Row],[TITEL]]</f>
        <v>Compagnie de Navigation sur le lac de Joux</v>
      </c>
      <c r="L386" s="19" t="str">
        <f>Tabelle224567[[#This Row],[ADRESSE]]</f>
        <v xml:space="preserve">p.A. Monsieur C. Golay
Président et chef d’exploitation
1343 Les Charbonnières
</v>
      </c>
      <c r="M386" s="19" t="str">
        <f>CONCATENATE(Tabelle224567[[#This Row],[E-Mail]],"; ")</f>
        <v xml:space="preserve">lepetitmarche@bluewin.ch; </v>
      </c>
    </row>
    <row r="387" spans="1:13" ht="51" hidden="1">
      <c r="A387" s="6"/>
      <c r="B387" s="6">
        <v>9</v>
      </c>
      <c r="C387" s="6" t="s">
        <v>779</v>
      </c>
      <c r="D387" s="6"/>
      <c r="E387" s="7" t="s">
        <v>1076</v>
      </c>
      <c r="F387" s="6" t="s">
        <v>1077</v>
      </c>
      <c r="G387" s="8" t="s">
        <v>265</v>
      </c>
      <c r="H387" s="6"/>
      <c r="I387" s="19" t="str">
        <f>Tabelle224567[[#This Row],[TITEL]]</f>
        <v>Compagnie Générale de Navigation sur le lac Léman CGN SA</v>
      </c>
      <c r="J387" s="20" t="str">
        <f t="shared" ref="J387:J450" si="6">CONCATENATE(F387," 
",G387)</f>
        <v>Avenue de Rhodanie 17
Case Postale 390 
1001 Lausanne 
info@cgn.ch</v>
      </c>
      <c r="K387" s="19" t="str">
        <f>Tabelle224567[[#This Row],[TITEL]]</f>
        <v>Compagnie Générale de Navigation sur le lac Léman CGN SA</v>
      </c>
      <c r="L387" s="19" t="str">
        <f>Tabelle224567[[#This Row],[ADRESSE]]</f>
        <v>Avenue de Rhodanie 17
Case Postale 390 
1001 Lausanne</v>
      </c>
      <c r="M387" s="19" t="str">
        <f>CONCATENATE(Tabelle224567[[#This Row],[E-Mail]],"; ")</f>
        <v xml:space="preserve">info@cgn.ch; </v>
      </c>
    </row>
    <row r="388" spans="1:13" ht="51" hidden="1">
      <c r="A388" s="6"/>
      <c r="B388" s="6">
        <v>9</v>
      </c>
      <c r="C388" s="6" t="s">
        <v>779</v>
      </c>
      <c r="D388" s="6"/>
      <c r="E388" s="7" t="s">
        <v>790</v>
      </c>
      <c r="F388" s="8" t="s">
        <v>791</v>
      </c>
      <c r="G388" s="13" t="s">
        <v>832</v>
      </c>
      <c r="H388" s="6"/>
      <c r="I388" s="19" t="str">
        <f>Tabelle224567[[#This Row],[TITEL]]</f>
        <v xml:space="preserve">Franz Weiss-Wacker
Bootsvermietung Sarnen
</v>
      </c>
      <c r="J388" s="20" t="str">
        <f t="shared" si="6"/>
        <v>Untere Balgenstrasse 15
6062 Wilen bei Sarnen
info@ms-seestern.ch</v>
      </c>
      <c r="K388" s="19" t="str">
        <f>Tabelle224567[[#This Row],[TITEL]]</f>
        <v xml:space="preserve">Franz Weiss-Wacker
Bootsvermietung Sarnen
</v>
      </c>
      <c r="L388" s="19" t="str">
        <f>Tabelle224567[[#This Row],[ADRESSE]]</f>
        <v xml:space="preserve">Untere Balgenstrasse 15
6062 Wilen bei Sarnen
</v>
      </c>
      <c r="M388" s="19" t="str">
        <f>CONCATENATE(Tabelle224567[[#This Row],[E-Mail]],"; ")</f>
        <v xml:space="preserve">info@ms-seestern.ch; </v>
      </c>
    </row>
    <row r="389" spans="1:13" ht="76.5" hidden="1">
      <c r="A389" s="6"/>
      <c r="B389" s="6">
        <v>9</v>
      </c>
      <c r="C389" s="6" t="s">
        <v>779</v>
      </c>
      <c r="D389" s="6"/>
      <c r="E389" s="7" t="s">
        <v>792</v>
      </c>
      <c r="F389" s="8" t="s">
        <v>793</v>
      </c>
      <c r="G389" s="13" t="s">
        <v>833</v>
      </c>
      <c r="H389" s="6"/>
      <c r="I389" s="19" t="str">
        <f>Tabelle224567[[#This Row],[TITEL]]</f>
        <v xml:space="preserve">Gemeindeverwaltung Sils i.E./Segl.
Gemeindevorstand
</v>
      </c>
      <c r="J389" s="20" t="str">
        <f t="shared" si="6"/>
        <v>Chesa Comünela 
Via da Marias 93
7514 Sils Maria
silsersee.schifffahrt@gmail.com</v>
      </c>
      <c r="K389" s="19" t="str">
        <f>Tabelle224567[[#This Row],[TITEL]]</f>
        <v xml:space="preserve">Gemeindeverwaltung Sils i.E./Segl.
Gemeindevorstand
</v>
      </c>
      <c r="L389" s="19" t="str">
        <f>Tabelle224567[[#This Row],[ADRESSE]]</f>
        <v xml:space="preserve">Chesa Comünela 
Via da Marias 93
7514 Sils Maria
</v>
      </c>
      <c r="M389" s="19" t="str">
        <f>CONCATENATE(Tabelle224567[[#This Row],[E-Mail]],"; ")</f>
        <v xml:space="preserve">silsersee.schifffahrt@gmail.com; </v>
      </c>
    </row>
    <row r="390" spans="1:13" ht="63.75" hidden="1">
      <c r="A390" s="6"/>
      <c r="B390" s="6">
        <v>9</v>
      </c>
      <c r="C390" s="6" t="s">
        <v>779</v>
      </c>
      <c r="D390" s="6"/>
      <c r="E390" s="7" t="s">
        <v>794</v>
      </c>
      <c r="F390" s="8" t="s">
        <v>795</v>
      </c>
      <c r="G390" s="4" t="s">
        <v>834</v>
      </c>
      <c r="H390" s="6"/>
      <c r="I390" s="19" t="str">
        <f>Tabelle224567[[#This Row],[TITEL]]</f>
        <v>Navigation sur le lac des Brenets</v>
      </c>
      <c r="J390" s="20" t="str">
        <f t="shared" si="6"/>
        <v>Monsieur J.-C. Durig
Le Pré-du-Lac 30
2416 Les Brenets
info@nlb.ch</v>
      </c>
      <c r="K390" s="19" t="str">
        <f>Tabelle224567[[#This Row],[TITEL]]</f>
        <v>Navigation sur le lac des Brenets</v>
      </c>
      <c r="L390" s="19" t="str">
        <f>Tabelle224567[[#This Row],[ADRESSE]]</f>
        <v xml:space="preserve">Monsieur J.-C. Durig
Le Pré-du-Lac 30
2416 Les Brenets
</v>
      </c>
      <c r="M390" s="19" t="str">
        <f>CONCATENATE(Tabelle224567[[#This Row],[E-Mail]],"; ")</f>
        <v xml:space="preserve">info@nlb.ch; </v>
      </c>
    </row>
    <row r="391" spans="1:13" ht="51" hidden="1">
      <c r="A391" s="6"/>
      <c r="B391" s="6">
        <v>9</v>
      </c>
      <c r="C391" s="6" t="s">
        <v>779</v>
      </c>
      <c r="D391" s="6"/>
      <c r="E391" s="7" t="s">
        <v>796</v>
      </c>
      <c r="F391" s="8" t="s">
        <v>835</v>
      </c>
      <c r="G391" s="13" t="s">
        <v>366</v>
      </c>
      <c r="H391" s="6"/>
      <c r="I391" s="19" t="str">
        <f>Tabelle224567[[#This Row],[TITEL]]</f>
        <v xml:space="preserve">Navigazione Lago Maggiore
Scalo di Locarno
</v>
      </c>
      <c r="J391" s="20" t="str">
        <f t="shared" si="6"/>
        <v>Lungolago Guiseppe Motta
6600 Locarno
info@lakelugano.ch</v>
      </c>
      <c r="K391" s="19" t="str">
        <f>Tabelle224567[[#This Row],[TITEL]]</f>
        <v xml:space="preserve">Navigazione Lago Maggiore
Scalo di Locarno
</v>
      </c>
      <c r="L391" s="19" t="str">
        <f>Tabelle224567[[#This Row],[ADRESSE]]</f>
        <v xml:space="preserve">Lungolago Guiseppe Motta
6600 Locarno
</v>
      </c>
      <c r="M391" s="19" t="str">
        <f>CONCATENATE(Tabelle224567[[#This Row],[E-Mail]],"; ")</f>
        <v xml:space="preserve">info@lakelugano.ch; </v>
      </c>
    </row>
    <row r="392" spans="1:13" ht="51" hidden="1">
      <c r="A392" s="6"/>
      <c r="B392" s="6">
        <v>9</v>
      </c>
      <c r="C392" s="6" t="s">
        <v>779</v>
      </c>
      <c r="D392" s="6"/>
      <c r="E392" s="7" t="s">
        <v>349</v>
      </c>
      <c r="F392" s="6" t="s">
        <v>1078</v>
      </c>
      <c r="G392" s="12" t="s">
        <v>350</v>
      </c>
      <c r="H392" s="6"/>
      <c r="I392" s="19" t="str">
        <f>Tabelle224567[[#This Row],[TITEL]]</f>
        <v>SBS Schifffahrt AG</v>
      </c>
      <c r="J392" s="20" t="str">
        <f t="shared" si="6"/>
        <v>Friedrichshafnerstrasse 55a
Postfach 77
8590 Romanshorn 
info@sbsag.ch</v>
      </c>
      <c r="K392" s="19" t="str">
        <f>Tabelle224567[[#This Row],[TITEL]]</f>
        <v>SBS Schifffahrt AG</v>
      </c>
      <c r="L392" s="19" t="str">
        <f>Tabelle224567[[#This Row],[ADRESSE]]</f>
        <v>Friedrichshafnerstrasse 55a
Postfach 77
8590 Romanshorn</v>
      </c>
      <c r="M392" s="19" t="str">
        <f>CONCATENATE(Tabelle224567[[#This Row],[E-Mail]],"; ")</f>
        <v xml:space="preserve">info@sbsag.ch; </v>
      </c>
    </row>
    <row r="393" spans="1:13" ht="63.75" hidden="1">
      <c r="A393" s="6"/>
      <c r="B393" s="6">
        <v>9</v>
      </c>
      <c r="C393" s="6" t="s">
        <v>779</v>
      </c>
      <c r="D393" s="6"/>
      <c r="E393" s="7" t="s">
        <v>797</v>
      </c>
      <c r="F393" s="8" t="s">
        <v>798</v>
      </c>
      <c r="G393" s="13" t="s">
        <v>836</v>
      </c>
      <c r="H393" s="6"/>
      <c r="I393" s="19" t="str">
        <f>Tabelle224567[[#This Row],[TITEL]]</f>
        <v xml:space="preserve">Schifffahrtsgenossenschaft Greifensee
Verwaltung Schifflände
</v>
      </c>
      <c r="J393" s="20" t="str">
        <f t="shared" si="6"/>
        <v>Seestrasse 35
Postfach 17
8124 Maur
see@sgg-greifensee.ch</v>
      </c>
      <c r="K393" s="19" t="str">
        <f>Tabelle224567[[#This Row],[TITEL]]</f>
        <v xml:space="preserve">Schifffahrtsgenossenschaft Greifensee
Verwaltung Schifflände
</v>
      </c>
      <c r="L393" s="19" t="str">
        <f>Tabelle224567[[#This Row],[ADRESSE]]</f>
        <v xml:space="preserve">Seestrasse 35
Postfach 17
8124 Maur
</v>
      </c>
      <c r="M393" s="19" t="str">
        <f>CONCATENATE(Tabelle224567[[#This Row],[E-Mail]],"; ")</f>
        <v xml:space="preserve">see@sgg-greifensee.ch; </v>
      </c>
    </row>
    <row r="394" spans="1:13" ht="51" hidden="1">
      <c r="A394" s="6"/>
      <c r="B394" s="6">
        <v>9</v>
      </c>
      <c r="C394" s="6" t="s">
        <v>779</v>
      </c>
      <c r="D394" s="6"/>
      <c r="E394" s="7" t="s">
        <v>1079</v>
      </c>
      <c r="F394" s="6" t="s">
        <v>1080</v>
      </c>
      <c r="G394" s="12" t="s">
        <v>357</v>
      </c>
      <c r="H394" s="6"/>
      <c r="I394" s="19" t="str">
        <f>Tabelle224567[[#This Row],[TITEL]]</f>
        <v>Schifffahrtsgesellschaft des Vierwaldstätterseees</v>
      </c>
      <c r="J394" s="20" t="str">
        <f t="shared" si="6"/>
        <v>Werftestrasse 5
Postfach
6002 Luzern 
info@lakelucerne.ch</v>
      </c>
      <c r="K394" s="19" t="str">
        <f>Tabelle224567[[#This Row],[TITEL]]</f>
        <v>Schifffahrtsgesellschaft des Vierwaldstätterseees</v>
      </c>
      <c r="L394" s="19" t="str">
        <f>Tabelle224567[[#This Row],[ADRESSE]]</f>
        <v>Werftestrasse 5
Postfach
6002 Luzern</v>
      </c>
      <c r="M394" s="19" t="str">
        <f>CONCATENATE(Tabelle224567[[#This Row],[E-Mail]],"; ")</f>
        <v xml:space="preserve">info@lakelucerne.ch; </v>
      </c>
    </row>
    <row r="395" spans="1:13" ht="63.75" hidden="1">
      <c r="A395" s="6"/>
      <c r="B395" s="6">
        <v>9</v>
      </c>
      <c r="C395" s="6" t="s">
        <v>779</v>
      </c>
      <c r="D395" s="6"/>
      <c r="E395" s="7" t="s">
        <v>799</v>
      </c>
      <c r="F395" s="8" t="s">
        <v>800</v>
      </c>
      <c r="G395" s="8" t="s">
        <v>837</v>
      </c>
      <c r="H395" s="6"/>
      <c r="I395" s="19" t="str">
        <f>Tabelle224567[[#This Row],[TITEL]]</f>
        <v>Schifffahrtsgesellschaft Hallwilersee</v>
      </c>
      <c r="J395" s="20" t="str">
        <f t="shared" si="6"/>
        <v>Delphinstrasse 28
5616 Meisterschwanden
info@schifffahrt-hallwilersee.ch</v>
      </c>
      <c r="K395" s="19" t="str">
        <f>Tabelle224567[[#This Row],[TITEL]]</f>
        <v>Schifffahrtsgesellschaft Hallwilersee</v>
      </c>
      <c r="L395" s="19" t="str">
        <f>Tabelle224567[[#This Row],[ADRESSE]]</f>
        <v xml:space="preserve">Delphinstrasse 28
5616 Meisterschwanden
</v>
      </c>
      <c r="M395" s="19" t="str">
        <f>CONCATENATE(Tabelle224567[[#This Row],[E-Mail]],"; ")</f>
        <v xml:space="preserve">info@schifffahrt-hallwilersee.ch; </v>
      </c>
    </row>
    <row r="396" spans="1:13" ht="51" hidden="1">
      <c r="A396" s="6"/>
      <c r="B396" s="6">
        <v>9</v>
      </c>
      <c r="C396" s="6" t="s">
        <v>779</v>
      </c>
      <c r="D396" s="6"/>
      <c r="E396" s="7" t="s">
        <v>801</v>
      </c>
      <c r="F396" s="8" t="s">
        <v>802</v>
      </c>
      <c r="G396" s="8" t="s">
        <v>838</v>
      </c>
      <c r="H396" s="6"/>
      <c r="I396" s="19" t="str">
        <f>Tabelle224567[[#This Row],[TITEL]]</f>
        <v>Schifffahrtsgesellschaft Zugersee AG</v>
      </c>
      <c r="J396" s="20" t="str">
        <f t="shared" si="6"/>
        <v>An der Aa 6
6304 Zug
info@zugersee-schifffahrt.ch</v>
      </c>
      <c r="K396" s="19" t="str">
        <f>Tabelle224567[[#This Row],[TITEL]]</f>
        <v>Schifffahrtsgesellschaft Zugersee AG</v>
      </c>
      <c r="L396" s="19" t="str">
        <f>Tabelle224567[[#This Row],[ADRESSE]]</f>
        <v xml:space="preserve">An der Aa 6
6304 Zug
</v>
      </c>
      <c r="M396" s="19" t="str">
        <f>CONCATENATE(Tabelle224567[[#This Row],[E-Mail]],"; ")</f>
        <v xml:space="preserve">info@zugersee-schifffahrt.ch; </v>
      </c>
    </row>
    <row r="397" spans="1:13" ht="51" hidden="1">
      <c r="A397" s="6"/>
      <c r="B397" s="6">
        <v>9</v>
      </c>
      <c r="C397" s="6" t="s">
        <v>779</v>
      </c>
      <c r="D397" s="6"/>
      <c r="E397" s="7" t="s">
        <v>803</v>
      </c>
      <c r="F397" s="8" t="s">
        <v>804</v>
      </c>
      <c r="G397" s="13" t="s">
        <v>839</v>
      </c>
      <c r="H397" s="6"/>
      <c r="I397" s="19" t="str">
        <f>Tabelle224567[[#This Row],[TITEL]]</f>
        <v>Schiffsbetrieb Walensee AG</v>
      </c>
      <c r="J397" s="20" t="str">
        <f t="shared" si="6"/>
        <v>Gostenstrasse 11
8882 Unterterzen
info@walenseeschiff.ch</v>
      </c>
      <c r="K397" s="19" t="str">
        <f>Tabelle224567[[#This Row],[TITEL]]</f>
        <v>Schiffsbetrieb Walensee AG</v>
      </c>
      <c r="L397" s="19" t="str">
        <f>Tabelle224567[[#This Row],[ADRESSE]]</f>
        <v xml:space="preserve">Gostenstrasse 11
8882 Unterterzen
</v>
      </c>
      <c r="M397" s="19" t="str">
        <f>CONCATENATE(Tabelle224567[[#This Row],[E-Mail]],"; ")</f>
        <v xml:space="preserve">info@walenseeschiff.ch; </v>
      </c>
    </row>
    <row r="398" spans="1:13" ht="51" hidden="1">
      <c r="A398" s="6"/>
      <c r="B398" s="6">
        <v>9</v>
      </c>
      <c r="C398" s="6" t="s">
        <v>779</v>
      </c>
      <c r="D398" s="6"/>
      <c r="E398" s="7" t="s">
        <v>1253</v>
      </c>
      <c r="F398" s="6" t="s">
        <v>1329</v>
      </c>
      <c r="G398" s="13" t="s">
        <v>350</v>
      </c>
      <c r="H398" s="6"/>
      <c r="I398" s="19" t="str">
        <f>Tabelle224567[[#This Row],[TITEL]]</f>
        <v>Schweizerische Bodensee-Schifffahrt AG SBS</v>
      </c>
      <c r="J398" s="20" t="str">
        <f t="shared" si="6"/>
        <v>Friedrichshafnerstrasse 55
8590 Romanshorn
info@sbsag.ch</v>
      </c>
      <c r="K398" s="19" t="str">
        <f>Tabelle224567[[#This Row],[TITEL]]</f>
        <v>Schweizerische Bodensee-Schifffahrt AG SBS</v>
      </c>
      <c r="L398" s="19" t="str">
        <f>Tabelle224567[[#This Row],[ADRESSE]]</f>
        <v xml:space="preserve">Friedrichshafnerstrasse 55
8590 Romanshorn
</v>
      </c>
      <c r="M398" s="19" t="str">
        <f>CONCATENATE(Tabelle224567[[#This Row],[E-Mail]],"; ")</f>
        <v xml:space="preserve">info@sbsag.ch; </v>
      </c>
    </row>
    <row r="399" spans="1:13" ht="51" hidden="1">
      <c r="A399" s="6"/>
      <c r="B399" s="6">
        <v>9</v>
      </c>
      <c r="C399" s="6" t="s">
        <v>779</v>
      </c>
      <c r="D399" s="6"/>
      <c r="E399" s="7" t="s">
        <v>805</v>
      </c>
      <c r="F399" s="8" t="s">
        <v>806</v>
      </c>
      <c r="G399" s="13" t="s">
        <v>840</v>
      </c>
      <c r="H399" s="6"/>
      <c r="I399" s="19" t="str">
        <f>Tabelle224567[[#This Row],[TITEL]]</f>
        <v>Schweizerische Schifffahrtsgesellschaft Untersee und Rhein</v>
      </c>
      <c r="J399" s="20" t="str">
        <f t="shared" si="6"/>
        <v>Freier Platz 8
8200 Schaffhausen
info@urh.ch</v>
      </c>
      <c r="K399" s="19" t="str">
        <f>Tabelle224567[[#This Row],[TITEL]]</f>
        <v>Schweizerische Schifffahrtsgesellschaft Untersee und Rhein</v>
      </c>
      <c r="L399" s="19" t="str">
        <f>Tabelle224567[[#This Row],[ADRESSE]]</f>
        <v xml:space="preserve">Freier Platz 8
8200 Schaffhausen
</v>
      </c>
      <c r="M399" s="19" t="str">
        <f>CONCATENATE(Tabelle224567[[#This Row],[E-Mail]],"; ")</f>
        <v xml:space="preserve">info@urh.ch; </v>
      </c>
    </row>
    <row r="400" spans="1:13" ht="51" hidden="1">
      <c r="A400" s="6"/>
      <c r="B400" s="6">
        <v>9</v>
      </c>
      <c r="C400" s="6" t="s">
        <v>779</v>
      </c>
      <c r="D400" s="6"/>
      <c r="E400" s="7" t="s">
        <v>807</v>
      </c>
      <c r="F400" s="8" t="s">
        <v>808</v>
      </c>
      <c r="G400" s="8" t="s">
        <v>366</v>
      </c>
      <c r="H400" s="6"/>
      <c r="I400" s="19" t="str">
        <f>Tabelle224567[[#This Row],[TITEL]]</f>
        <v>Società Navigazione del Lago di Lugano</v>
      </c>
      <c r="J400" s="20" t="str">
        <f t="shared" si="6"/>
        <v>Viale Castagnola 12
6906 Lugano
info@lakelugano.ch</v>
      </c>
      <c r="K400" s="19" t="str">
        <f>Tabelle224567[[#This Row],[TITEL]]</f>
        <v>Società Navigazione del Lago di Lugano</v>
      </c>
      <c r="L400" s="19" t="str">
        <f>Tabelle224567[[#This Row],[ADRESSE]]</f>
        <v xml:space="preserve">Viale Castagnola 12
6906 Lugano
</v>
      </c>
      <c r="M400" s="19" t="str">
        <f>CONCATENATE(Tabelle224567[[#This Row],[E-Mail]],"; ")</f>
        <v xml:space="preserve">info@lakelugano.ch; </v>
      </c>
    </row>
    <row r="401" spans="1:13" ht="51" hidden="1">
      <c r="A401" s="6"/>
      <c r="B401" s="6">
        <v>9</v>
      </c>
      <c r="C401" s="6" t="s">
        <v>779</v>
      </c>
      <c r="D401" s="6"/>
      <c r="E401" s="7" t="s">
        <v>1281</v>
      </c>
      <c r="F401" s="8" t="s">
        <v>809</v>
      </c>
      <c r="G401" s="8" t="s">
        <v>1282</v>
      </c>
      <c r="H401" s="6"/>
      <c r="I401" s="19" t="str">
        <f>Tabelle224567[[#This Row],[TITEL]]</f>
        <v>LNM Navigation SA</v>
      </c>
      <c r="J401" s="20" t="str">
        <f t="shared" si="6"/>
        <v>Case postale 3128
2001 Neuchâtel
info@lnm.ch</v>
      </c>
      <c r="K401" s="19" t="str">
        <f>Tabelle224567[[#This Row],[TITEL]]</f>
        <v>LNM Navigation SA</v>
      </c>
      <c r="L401" s="19" t="str">
        <f>Tabelle224567[[#This Row],[ADRESSE]]</f>
        <v xml:space="preserve">Case postale 3128
2001 Neuchâtel
</v>
      </c>
      <c r="M401" s="19" t="str">
        <f>CONCATENATE(Tabelle224567[[#This Row],[E-Mail]],"; ")</f>
        <v xml:space="preserve">info@lnm.ch; </v>
      </c>
    </row>
    <row r="402" spans="1:13" ht="63.75" hidden="1">
      <c r="A402" s="6"/>
      <c r="B402" s="6">
        <v>9</v>
      </c>
      <c r="C402" s="6" t="s">
        <v>779</v>
      </c>
      <c r="D402" s="6"/>
      <c r="E402" s="7" t="s">
        <v>810</v>
      </c>
      <c r="F402" s="8" t="s">
        <v>811</v>
      </c>
      <c r="G402" s="8" t="s">
        <v>841</v>
      </c>
      <c r="H402" s="6"/>
      <c r="I402" s="19" t="str">
        <f>Tabelle224567[[#This Row],[TITEL]]</f>
        <v xml:space="preserve">Société des Mouettes Genevoises
Navigation
</v>
      </c>
      <c r="J402" s="20" t="str">
        <f t="shared" si="6"/>
        <v>Quai du Mont Blanc 8
1201 Genève
info@mouettesgenevoises.ch</v>
      </c>
      <c r="K402" s="19" t="str">
        <f>Tabelle224567[[#This Row],[TITEL]]</f>
        <v xml:space="preserve">Société des Mouettes Genevoises
Navigation
</v>
      </c>
      <c r="L402" s="19" t="str">
        <f>Tabelle224567[[#This Row],[ADRESSE]]</f>
        <v xml:space="preserve">Quai du Mont Blanc 8
1201 Genève
</v>
      </c>
      <c r="M402" s="19" t="str">
        <f>CONCATENATE(Tabelle224567[[#This Row],[E-Mail]],"; ")</f>
        <v xml:space="preserve">info@mouettesgenevoises.ch; </v>
      </c>
    </row>
    <row r="403" spans="1:13" ht="63.75" hidden="1">
      <c r="A403" s="6"/>
      <c r="B403" s="6">
        <v>9</v>
      </c>
      <c r="C403" s="6" t="s">
        <v>779</v>
      </c>
      <c r="D403" s="6"/>
      <c r="E403" s="7" t="s">
        <v>812</v>
      </c>
      <c r="F403" s="8" t="s">
        <v>813</v>
      </c>
      <c r="G403" s="8" t="s">
        <v>842</v>
      </c>
      <c r="H403" s="6"/>
      <c r="I403" s="19" t="str">
        <f>Tabelle224567[[#This Row],[TITEL]]</f>
        <v>Zürichseefähre Horgen – Meilen AG</v>
      </c>
      <c r="J403" s="20" t="str">
        <f t="shared" si="6"/>
        <v>Feldgüetliweg 78
Postfach 31
8706 Meilen
info@faehre.ch</v>
      </c>
      <c r="K403" s="19" t="str">
        <f>Tabelle224567[[#This Row],[TITEL]]</f>
        <v>Zürichseefähre Horgen – Meilen AG</v>
      </c>
      <c r="L403" s="19" t="str">
        <f>Tabelle224567[[#This Row],[ADRESSE]]</f>
        <v xml:space="preserve">Feldgüetliweg 78
Postfach 31
8706 Meilen
</v>
      </c>
      <c r="M403" s="19" t="str">
        <f>CONCATENATE(Tabelle224567[[#This Row],[E-Mail]],"; ")</f>
        <v xml:space="preserve">info@faehre.ch; </v>
      </c>
    </row>
    <row r="404" spans="1:13" ht="63.75" hidden="1">
      <c r="A404" s="6"/>
      <c r="B404" s="6">
        <v>9</v>
      </c>
      <c r="C404" s="6" t="s">
        <v>779</v>
      </c>
      <c r="D404" s="6"/>
      <c r="E404" s="7" t="s">
        <v>1081</v>
      </c>
      <c r="F404" s="6" t="s">
        <v>439</v>
      </c>
      <c r="G404" s="8" t="s">
        <v>440</v>
      </c>
      <c r="H404" s="6"/>
      <c r="I404" s="19" t="str">
        <f>Tabelle224567[[#This Row],[TITEL]]</f>
        <v>Zürichsee-Schifffahrtsgesellschaft</v>
      </c>
      <c r="J404" s="20" t="str">
        <f t="shared" si="6"/>
        <v>Mythenquai 333
Postfach 624
8038 Zürich
ahoi@zsg.ch</v>
      </c>
      <c r="K404" s="19" t="str">
        <f>Tabelle224567[[#This Row],[TITEL]]</f>
        <v>Zürichsee-Schifffahrtsgesellschaft</v>
      </c>
      <c r="L404" s="19" t="str">
        <f>Tabelle224567[[#This Row],[ADRESSE]]</f>
        <v xml:space="preserve">Mythenquai 333
Postfach 624
8038 Zürich
</v>
      </c>
      <c r="M404" s="19" t="str">
        <f>CONCATENATE(Tabelle224567[[#This Row],[E-Mail]],"; ")</f>
        <v xml:space="preserve">ahoi@zsg.ch; </v>
      </c>
    </row>
    <row r="405" spans="1:13" ht="51" hidden="1">
      <c r="A405" s="6"/>
      <c r="B405" s="6">
        <v>10</v>
      </c>
      <c r="C405" s="6" t="s">
        <v>709</v>
      </c>
      <c r="D405" s="6"/>
      <c r="E405" s="7" t="s">
        <v>710</v>
      </c>
      <c r="F405" s="8" t="s">
        <v>711</v>
      </c>
      <c r="G405" s="8" t="s">
        <v>712</v>
      </c>
      <c r="H405" s="6"/>
      <c r="I405" s="19" t="str">
        <f>Tabelle224567[[#This Row],[TITEL]]</f>
        <v>Amt für Strassen- und Schiffsverkehr Uri</v>
      </c>
      <c r="J405" s="20" t="str">
        <f t="shared" si="6"/>
        <v xml:space="preserve">Gotthardstrasse 77a
6460 Altdorf
assv@ur.ch </v>
      </c>
      <c r="K405" s="19" t="str">
        <f>Tabelle224567[[#This Row],[TITEL]]</f>
        <v>Amt für Strassen- und Schiffsverkehr Uri</v>
      </c>
      <c r="L405" s="19" t="str">
        <f>Tabelle224567[[#This Row],[ADRESSE]]</f>
        <v xml:space="preserve">Gotthardstrasse 77a
6460 Altdorf
</v>
      </c>
      <c r="M405" s="19" t="str">
        <f>CONCATENATE(Tabelle224567[[#This Row],[E-Mail]],"; ")</f>
        <v xml:space="preserve">assv@ur.ch ; </v>
      </c>
    </row>
    <row r="406" spans="1:13" ht="51" hidden="1">
      <c r="A406" s="6"/>
      <c r="B406" s="6">
        <v>10</v>
      </c>
      <c r="C406" s="6" t="s">
        <v>709</v>
      </c>
      <c r="D406" s="6"/>
      <c r="E406" s="7" t="s">
        <v>713</v>
      </c>
      <c r="F406" s="8" t="s">
        <v>714</v>
      </c>
      <c r="G406" s="8" t="s">
        <v>715</v>
      </c>
      <c r="H406" s="6"/>
      <c r="I406" s="19" t="str">
        <f>Tabelle224567[[#This Row],[TITEL]]</f>
        <v>Kantonspolizei Rheinpolizei</v>
      </c>
      <c r="J406" s="20" t="str">
        <f t="shared" si="6"/>
        <v>Unterer Rheinweg 24
4058 Basel 
rheinpolizei@jsd.bs.ch</v>
      </c>
      <c r="K406" s="19" t="str">
        <f>Tabelle224567[[#This Row],[TITEL]]</f>
        <v>Kantonspolizei Rheinpolizei</v>
      </c>
      <c r="L406" s="19" t="str">
        <f>Tabelle224567[[#This Row],[ADRESSE]]</f>
        <v xml:space="preserve">Unterer Rheinweg 24
4058 Basel 
</v>
      </c>
      <c r="M406" s="19" t="str">
        <f>CONCATENATE(Tabelle224567[[#This Row],[E-Mail]],"; ")</f>
        <v xml:space="preserve">rheinpolizei@jsd.bs.ch; </v>
      </c>
    </row>
    <row r="407" spans="1:13" ht="51" hidden="1">
      <c r="A407" s="6"/>
      <c r="B407" s="6">
        <v>10</v>
      </c>
      <c r="C407" s="6" t="s">
        <v>709</v>
      </c>
      <c r="D407" s="6"/>
      <c r="E407" s="7" t="s">
        <v>716</v>
      </c>
      <c r="F407" s="8" t="s">
        <v>717</v>
      </c>
      <c r="G407" s="8" t="s">
        <v>718</v>
      </c>
      <c r="H407" s="6"/>
      <c r="I407" s="19" t="str">
        <f>Tabelle224567[[#This Row],[TITEL]]</f>
        <v>Motorfahrzeugkontrolle Solothurn</v>
      </c>
      <c r="J407" s="20" t="str">
        <f t="shared" si="6"/>
        <v>Postfach
4512 Bellach
mfk@mfk.so.ch</v>
      </c>
      <c r="K407" s="19" t="str">
        <f>Tabelle224567[[#This Row],[TITEL]]</f>
        <v>Motorfahrzeugkontrolle Solothurn</v>
      </c>
      <c r="L407" s="19" t="str">
        <f>Tabelle224567[[#This Row],[ADRESSE]]</f>
        <v xml:space="preserve">Postfach
4512 Bellach
</v>
      </c>
      <c r="M407" s="19" t="str">
        <f>CONCATENATE(Tabelle224567[[#This Row],[E-Mail]],"; ")</f>
        <v xml:space="preserve">mfk@mfk.so.ch; </v>
      </c>
    </row>
    <row r="408" spans="1:13" ht="51" hidden="1">
      <c r="A408" s="6"/>
      <c r="B408" s="6">
        <v>10</v>
      </c>
      <c r="C408" s="6" t="s">
        <v>709</v>
      </c>
      <c r="D408" s="6"/>
      <c r="E408" s="7" t="s">
        <v>719</v>
      </c>
      <c r="F408" s="8" t="s">
        <v>720</v>
      </c>
      <c r="G408" s="8" t="s">
        <v>721</v>
      </c>
      <c r="H408" s="6"/>
      <c r="I408" s="19" t="str">
        <f>Tabelle224567[[#This Row],[TITEL]]</f>
        <v>Office de la circulation et de la navigation</v>
      </c>
      <c r="J408" s="20" t="str">
        <f t="shared" si="6"/>
        <v>Route de Tavel 10
1700 Fribourg 
navigation@ocn.ch</v>
      </c>
      <c r="K408" s="19" t="str">
        <f>Tabelle224567[[#This Row],[TITEL]]</f>
        <v>Office de la circulation et de la navigation</v>
      </c>
      <c r="L408" s="19" t="str">
        <f>Tabelle224567[[#This Row],[ADRESSE]]</f>
        <v xml:space="preserve">Route de Tavel 10
1700 Fribourg 
</v>
      </c>
      <c r="M408" s="19" t="str">
        <f>CONCATENATE(Tabelle224567[[#This Row],[E-Mail]],"; ")</f>
        <v xml:space="preserve">navigation@ocn.ch; </v>
      </c>
    </row>
    <row r="409" spans="1:13" ht="63.75" hidden="1">
      <c r="A409" s="6"/>
      <c r="B409" s="6">
        <v>10</v>
      </c>
      <c r="C409" s="6" t="s">
        <v>709</v>
      </c>
      <c r="D409" s="6"/>
      <c r="E409" s="7" t="s">
        <v>722</v>
      </c>
      <c r="F409" s="8" t="s">
        <v>723</v>
      </c>
      <c r="G409" s="8" t="s">
        <v>724</v>
      </c>
      <c r="H409" s="6"/>
      <c r="I409" s="19" t="str">
        <f>Tabelle224567[[#This Row],[TITEL]]</f>
        <v>Office des véhicules du Jura</v>
      </c>
      <c r="J409" s="20" t="str">
        <f t="shared" si="6"/>
        <v xml:space="preserve">Rue de la Communance 45
Zone industrielle Ouest
2800 Delémont 
ovj@jura.ch </v>
      </c>
      <c r="K409" s="19" t="str">
        <f>Tabelle224567[[#This Row],[TITEL]]</f>
        <v>Office des véhicules du Jura</v>
      </c>
      <c r="L409" s="19" t="str">
        <f>Tabelle224567[[#This Row],[ADRESSE]]</f>
        <v xml:space="preserve">Rue de la Communance 45
Zone industrielle Ouest
2800 Delémont 
</v>
      </c>
      <c r="M409" s="19" t="str">
        <f>CONCATENATE(Tabelle224567[[#This Row],[E-Mail]],"; ")</f>
        <v xml:space="preserve">ovj@jura.ch ; </v>
      </c>
    </row>
    <row r="410" spans="1:13" ht="51" hidden="1">
      <c r="A410" s="6"/>
      <c r="B410" s="6">
        <v>10</v>
      </c>
      <c r="C410" s="6" t="s">
        <v>709</v>
      </c>
      <c r="D410" s="6"/>
      <c r="E410" s="7" t="s">
        <v>725</v>
      </c>
      <c r="F410" s="8" t="s">
        <v>726</v>
      </c>
      <c r="G410" s="8" t="s">
        <v>727</v>
      </c>
      <c r="H410" s="6"/>
      <c r="I410" s="19" t="str">
        <f>Tabelle224567[[#This Row],[TITEL]]</f>
        <v>Polizei Basel-Landschaft, Kleinschifffahrt</v>
      </c>
      <c r="J410" s="20" t="str">
        <f t="shared" si="6"/>
        <v xml:space="preserve">Brühlstrasse 45
4415 Lausen
pol.schiff@bl.ch </v>
      </c>
      <c r="K410" s="19" t="str">
        <f>Tabelle224567[[#This Row],[TITEL]]</f>
        <v>Polizei Basel-Landschaft, Kleinschifffahrt</v>
      </c>
      <c r="L410" s="19" t="str">
        <f>Tabelle224567[[#This Row],[ADRESSE]]</f>
        <v xml:space="preserve">Brühlstrasse 45
4415 Lausen
</v>
      </c>
      <c r="M410" s="19" t="str">
        <f>CONCATENATE(Tabelle224567[[#This Row],[E-Mail]],"; ")</f>
        <v xml:space="preserve">pol.schiff@bl.ch ; </v>
      </c>
    </row>
    <row r="411" spans="1:13" ht="51" hidden="1">
      <c r="A411" s="6"/>
      <c r="B411" s="6">
        <v>10</v>
      </c>
      <c r="C411" s="6" t="s">
        <v>709</v>
      </c>
      <c r="D411" s="6"/>
      <c r="E411" s="7" t="s">
        <v>728</v>
      </c>
      <c r="F411" s="8" t="s">
        <v>729</v>
      </c>
      <c r="G411" s="8" t="s">
        <v>730</v>
      </c>
      <c r="H411" s="6"/>
      <c r="I411" s="19" t="str">
        <f>Tabelle224567[[#This Row],[TITEL]]</f>
        <v xml:space="preserve">Schifffahrtskontrolle des Kantons Zug </v>
      </c>
      <c r="J411" s="20" t="str">
        <f t="shared" si="6"/>
        <v>Hinterbergstrasse 41
6312 Steinhausen
info.stva@zg.ch</v>
      </c>
      <c r="K411" s="19" t="str">
        <f>Tabelle224567[[#This Row],[TITEL]]</f>
        <v xml:space="preserve">Schifffahrtskontrolle des Kantons Zug </v>
      </c>
      <c r="L411" s="19" t="str">
        <f>Tabelle224567[[#This Row],[ADRESSE]]</f>
        <v xml:space="preserve">Hinterbergstrasse 41
6312 Steinhausen
</v>
      </c>
      <c r="M411" s="19" t="str">
        <f>CONCATENATE(Tabelle224567[[#This Row],[E-Mail]],"; ")</f>
        <v xml:space="preserve">info.stva@zg.ch; </v>
      </c>
    </row>
    <row r="412" spans="1:13" ht="51" hidden="1">
      <c r="A412" s="6"/>
      <c r="B412" s="6">
        <v>10</v>
      </c>
      <c r="C412" s="6" t="s">
        <v>709</v>
      </c>
      <c r="D412" s="6"/>
      <c r="E412" s="7" t="s">
        <v>731</v>
      </c>
      <c r="F412" s="8" t="s">
        <v>732</v>
      </c>
      <c r="G412" s="8" t="s">
        <v>733</v>
      </c>
      <c r="H412" s="6"/>
      <c r="I412" s="19" t="str">
        <f>Tabelle224567[[#This Row],[TITEL]]</f>
        <v>Schifffahrtskontrolle Thurgau</v>
      </c>
      <c r="J412" s="20" t="str">
        <f t="shared" si="6"/>
        <v>Bleichestrassse 42
Postfach 8280 Kreuzlingen 
seepo@kapo.tg.ch</v>
      </c>
      <c r="K412" s="19" t="str">
        <f>Tabelle224567[[#This Row],[TITEL]]</f>
        <v>Schifffahrtskontrolle Thurgau</v>
      </c>
      <c r="L412" s="19" t="str">
        <f>Tabelle224567[[#This Row],[ADRESSE]]</f>
        <v xml:space="preserve">Bleichestrassse 42
Postfach 8280 Kreuzlingen 
</v>
      </c>
      <c r="M412" s="19" t="str">
        <f>CONCATENATE(Tabelle224567[[#This Row],[E-Mail]],"; ")</f>
        <v xml:space="preserve">seepo@kapo.tg.ch; </v>
      </c>
    </row>
    <row r="413" spans="1:13" ht="51" hidden="1">
      <c r="A413" s="6"/>
      <c r="B413" s="6">
        <v>10</v>
      </c>
      <c r="C413" s="6" t="s">
        <v>709</v>
      </c>
      <c r="D413" s="6"/>
      <c r="E413" s="7" t="s">
        <v>734</v>
      </c>
      <c r="F413" s="8" t="s">
        <v>735</v>
      </c>
      <c r="G413" s="8" t="s">
        <v>736</v>
      </c>
      <c r="H413" s="6"/>
      <c r="I413" s="19" t="str">
        <f>Tabelle224567[[#This Row],[TITEL]]</f>
        <v>Schiffsinspektorat Kanton Schwyz</v>
      </c>
      <c r="J413" s="20" t="str">
        <f t="shared" si="6"/>
        <v xml:space="preserve">Schlagstrasse 82
6430 Schwyz
schiff.vasz@sz.ch </v>
      </c>
      <c r="K413" s="19" t="str">
        <f>Tabelle224567[[#This Row],[TITEL]]</f>
        <v>Schiffsinspektorat Kanton Schwyz</v>
      </c>
      <c r="L413" s="19" t="str">
        <f>Tabelle224567[[#This Row],[ADRESSE]]</f>
        <v xml:space="preserve">Schlagstrasse 82
6430 Schwyz
</v>
      </c>
      <c r="M413" s="19" t="str">
        <f>CONCATENATE(Tabelle224567[[#This Row],[E-Mail]],"; ")</f>
        <v xml:space="preserve">schiff.vasz@sz.ch ; </v>
      </c>
    </row>
    <row r="414" spans="1:13" ht="51" hidden="1">
      <c r="A414" s="6"/>
      <c r="B414" s="6">
        <v>10</v>
      </c>
      <c r="C414" s="6" t="s">
        <v>709</v>
      </c>
      <c r="D414" s="6"/>
      <c r="E414" s="7" t="s">
        <v>737</v>
      </c>
      <c r="F414" s="8" t="s">
        <v>738</v>
      </c>
      <c r="G414" s="8" t="s">
        <v>739</v>
      </c>
      <c r="H414" s="6"/>
      <c r="I414" s="19" t="str">
        <f>Tabelle224567[[#This Row],[TITEL]]</f>
        <v xml:space="preserve">Service cantonal des automobiles et de la navigation </v>
      </c>
      <c r="J414" s="20" t="str">
        <f t="shared" si="6"/>
        <v xml:space="preserve">Rte des Falaises 18b
2000 Neuchâtel
scan.navigation@ne.ch  </v>
      </c>
      <c r="K414" s="19" t="str">
        <f>Tabelle224567[[#This Row],[TITEL]]</f>
        <v xml:space="preserve">Service cantonal des automobiles et de la navigation </v>
      </c>
      <c r="L414" s="19" t="str">
        <f>Tabelle224567[[#This Row],[ADRESSE]]</f>
        <v xml:space="preserve">Rte des Falaises 18b
2000 Neuchâtel
</v>
      </c>
      <c r="M414" s="19" t="str">
        <f>CONCATENATE(Tabelle224567[[#This Row],[E-Mail]],"; ")</f>
        <v xml:space="preserve">scan.navigation@ne.ch  ; </v>
      </c>
    </row>
    <row r="415" spans="1:13" ht="51" hidden="1">
      <c r="A415" s="6"/>
      <c r="B415" s="6">
        <v>10</v>
      </c>
      <c r="C415" s="6" t="s">
        <v>709</v>
      </c>
      <c r="D415" s="6"/>
      <c r="E415" s="7" t="s">
        <v>740</v>
      </c>
      <c r="F415" s="8" t="s">
        <v>741</v>
      </c>
      <c r="G415" s="8" t="s">
        <v>742</v>
      </c>
      <c r="H415" s="6"/>
      <c r="I415" s="19" t="str">
        <f>Tabelle224567[[#This Row],[TITEL]]</f>
        <v>Service cantonal des véhicules</v>
      </c>
      <c r="J415" s="20" t="str">
        <f t="shared" si="6"/>
        <v xml:space="preserve">Route de Veyrier 86
1227 Carouge
navigation.ocv@etat.ge.ch </v>
      </c>
      <c r="K415" s="19" t="str">
        <f>Tabelle224567[[#This Row],[TITEL]]</f>
        <v>Service cantonal des véhicules</v>
      </c>
      <c r="L415" s="19" t="str">
        <f>Tabelle224567[[#This Row],[ADRESSE]]</f>
        <v xml:space="preserve">Route de Veyrier 86
1227 Carouge
</v>
      </c>
      <c r="M415" s="19" t="str">
        <f>CONCATENATE(Tabelle224567[[#This Row],[E-Mail]],"; ")</f>
        <v xml:space="preserve">navigation.ocv@etat.ge.ch ; </v>
      </c>
    </row>
    <row r="416" spans="1:13" ht="51" hidden="1">
      <c r="A416" s="6"/>
      <c r="B416" s="6">
        <v>10</v>
      </c>
      <c r="C416" s="6" t="s">
        <v>709</v>
      </c>
      <c r="D416" s="6"/>
      <c r="E416" s="7" t="s">
        <v>743</v>
      </c>
      <c r="F416" s="8" t="s">
        <v>744</v>
      </c>
      <c r="G416" s="8" t="s">
        <v>745</v>
      </c>
      <c r="H416" s="6"/>
      <c r="I416" s="19" t="str">
        <f>Tabelle224567[[#This Row],[TITEL]]</f>
        <v xml:space="preserve">Service de la circulation routière et de la navigation </v>
      </c>
      <c r="J416" s="20" t="str">
        <f t="shared" si="6"/>
        <v>Avenue de France 71
1950 Sion
scn_navigation@admin.vs.ch</v>
      </c>
      <c r="K416" s="19" t="str">
        <f>Tabelle224567[[#This Row],[TITEL]]</f>
        <v xml:space="preserve">Service de la circulation routière et de la navigation </v>
      </c>
      <c r="L416" s="19" t="str">
        <f>Tabelle224567[[#This Row],[ADRESSE]]</f>
        <v xml:space="preserve">Avenue de France 71
1950 Sion
</v>
      </c>
      <c r="M416" s="19" t="str">
        <f>CONCATENATE(Tabelle224567[[#This Row],[E-Mail]],"; ")</f>
        <v xml:space="preserve">scn_navigation@admin.vs.ch; </v>
      </c>
    </row>
    <row r="417" spans="1:13" ht="51" hidden="1">
      <c r="A417" s="6"/>
      <c r="B417" s="6">
        <v>10</v>
      </c>
      <c r="C417" s="6" t="s">
        <v>709</v>
      </c>
      <c r="D417" s="6"/>
      <c r="E417" s="7" t="s">
        <v>746</v>
      </c>
      <c r="F417" s="8" t="s">
        <v>747</v>
      </c>
      <c r="G417" s="8" t="s">
        <v>748</v>
      </c>
      <c r="H417" s="6"/>
      <c r="I417" s="19" t="str">
        <f>Tabelle224567[[#This Row],[TITEL]]</f>
        <v>Service des automobiles et de la navigation</v>
      </c>
      <c r="J417" s="20" t="str">
        <f t="shared" si="6"/>
        <v>Avenue du Grey 110
1014 Lausanne 
san.navigation@vd.ch</v>
      </c>
      <c r="K417" s="19" t="str">
        <f>Tabelle224567[[#This Row],[TITEL]]</f>
        <v>Service des automobiles et de la navigation</v>
      </c>
      <c r="L417" s="19" t="str">
        <f>Tabelle224567[[#This Row],[ADRESSE]]</f>
        <v xml:space="preserve">Avenue du Grey 110
1014 Lausanne 
</v>
      </c>
      <c r="M417" s="19" t="str">
        <f>CONCATENATE(Tabelle224567[[#This Row],[E-Mail]],"; ")</f>
        <v xml:space="preserve">san.navigation@vd.ch; </v>
      </c>
    </row>
    <row r="418" spans="1:13" ht="38.25" hidden="1">
      <c r="A418" s="6"/>
      <c r="B418" s="6">
        <v>10</v>
      </c>
      <c r="C418" s="6" t="s">
        <v>709</v>
      </c>
      <c r="D418" s="6"/>
      <c r="E418" s="7" t="s">
        <v>749</v>
      </c>
      <c r="F418" s="8" t="s">
        <v>750</v>
      </c>
      <c r="G418" s="8" t="s">
        <v>751</v>
      </c>
      <c r="H418" s="6"/>
      <c r="I418" s="19" t="str">
        <f>Tabelle224567[[#This Row],[TITEL]]</f>
        <v xml:space="preserve">Sezione della circolazione
servizio navigazione
</v>
      </c>
      <c r="J418" s="20" t="str">
        <f t="shared" si="6"/>
        <v>6582 Camorino 
di-sc.navigazione@ti.ch</v>
      </c>
      <c r="K418" s="19" t="str">
        <f>Tabelle224567[[#This Row],[TITEL]]</f>
        <v xml:space="preserve">Sezione della circolazione
servizio navigazione
</v>
      </c>
      <c r="L418" s="19" t="str">
        <f>Tabelle224567[[#This Row],[ADRESSE]]</f>
        <v>6582 Camorino</v>
      </c>
      <c r="M418" s="19" t="str">
        <f>CONCATENATE(Tabelle224567[[#This Row],[E-Mail]],"; ")</f>
        <v xml:space="preserve">di-sc.navigazione@ti.ch; </v>
      </c>
    </row>
    <row r="419" spans="1:13" ht="51" hidden="1">
      <c r="A419" s="6"/>
      <c r="B419" s="6">
        <v>10</v>
      </c>
      <c r="C419" s="6" t="s">
        <v>709</v>
      </c>
      <c r="D419" s="6"/>
      <c r="E419" s="7" t="s">
        <v>752</v>
      </c>
      <c r="F419" s="8" t="s">
        <v>653</v>
      </c>
      <c r="G419" s="8" t="s">
        <v>753</v>
      </c>
      <c r="H419" s="6"/>
      <c r="I419" s="19" t="str">
        <f>Tabelle224567[[#This Row],[TITEL]]</f>
        <v xml:space="preserve">Strassenverkehrs- und Schifffahrtsamt Bern 
Schifffahrt
</v>
      </c>
      <c r="J419" s="20" t="str">
        <f t="shared" si="6"/>
        <v xml:space="preserve">Postfach
3001 Bern
schifffahrt.svsa@pom.be.ch </v>
      </c>
      <c r="K419" s="19" t="str">
        <f>Tabelle224567[[#This Row],[TITEL]]</f>
        <v xml:space="preserve">Strassenverkehrs- und Schifffahrtsamt Bern 
Schifffahrt
</v>
      </c>
      <c r="L419" s="19" t="str">
        <f>Tabelle224567[[#This Row],[ADRESSE]]</f>
        <v xml:space="preserve">Postfach
3001 Bern
</v>
      </c>
      <c r="M419" s="19" t="str">
        <f>CONCATENATE(Tabelle224567[[#This Row],[E-Mail]],"; ")</f>
        <v xml:space="preserve">schifffahrt.svsa@pom.be.ch ; </v>
      </c>
    </row>
    <row r="420" spans="1:13" ht="51" hidden="1">
      <c r="A420" s="6"/>
      <c r="B420" s="6">
        <v>10</v>
      </c>
      <c r="C420" s="6" t="s">
        <v>709</v>
      </c>
      <c r="D420" s="6"/>
      <c r="E420" s="7" t="s">
        <v>754</v>
      </c>
      <c r="F420" s="8" t="s">
        <v>755</v>
      </c>
      <c r="G420" s="8" t="s">
        <v>756</v>
      </c>
      <c r="H420" s="6"/>
      <c r="I420" s="19" t="str">
        <f>Tabelle224567[[#This Row],[TITEL]]</f>
        <v>Strassenverkehrs- und Schifffahrtsamt Glarus</v>
      </c>
      <c r="J420" s="20" t="str">
        <f t="shared" si="6"/>
        <v xml:space="preserve">Postfach
8762 Schwanden 
stva@gl.ch </v>
      </c>
      <c r="K420" s="19" t="str">
        <f>Tabelle224567[[#This Row],[TITEL]]</f>
        <v>Strassenverkehrs- und Schifffahrtsamt Glarus</v>
      </c>
      <c r="L420" s="19" t="str">
        <f>Tabelle224567[[#This Row],[ADRESSE]]</f>
        <v xml:space="preserve">Postfach
8762 Schwanden 
</v>
      </c>
      <c r="M420" s="19" t="str">
        <f>CONCATENATE(Tabelle224567[[#This Row],[E-Mail]],"; ")</f>
        <v xml:space="preserve">stva@gl.ch ; </v>
      </c>
    </row>
    <row r="421" spans="1:13" ht="51" hidden="1">
      <c r="A421" s="6"/>
      <c r="B421" s="6">
        <v>10</v>
      </c>
      <c r="C421" s="6" t="s">
        <v>709</v>
      </c>
      <c r="D421" s="6"/>
      <c r="E421" s="7" t="s">
        <v>757</v>
      </c>
      <c r="F421" s="8" t="s">
        <v>758</v>
      </c>
      <c r="G421" s="8" t="s">
        <v>759</v>
      </c>
      <c r="H421" s="6"/>
      <c r="I421" s="19" t="str">
        <f>Tabelle224567[[#This Row],[TITEL]]</f>
        <v>Strassenverkehrs- und Schifffahrtsamt Schaffhausen</v>
      </c>
      <c r="J421" s="20" t="str">
        <f t="shared" si="6"/>
        <v xml:space="preserve">Rosengasse 8
8200 Schaffhausen
herbert.schneider@ktsh.ch </v>
      </c>
      <c r="K421" s="19" t="str">
        <f>Tabelle224567[[#This Row],[TITEL]]</f>
        <v>Strassenverkehrs- und Schifffahrtsamt Schaffhausen</v>
      </c>
      <c r="L421" s="19" t="str">
        <f>Tabelle224567[[#This Row],[ADRESSE]]</f>
        <v xml:space="preserve">Rosengasse 8
8200 Schaffhausen
</v>
      </c>
      <c r="M421" s="19" t="str">
        <f>CONCATENATE(Tabelle224567[[#This Row],[E-Mail]],"; ")</f>
        <v xml:space="preserve">herbert.schneider@ktsh.ch ; </v>
      </c>
    </row>
    <row r="422" spans="1:13" ht="51" hidden="1">
      <c r="A422" s="6"/>
      <c r="B422" s="6">
        <v>10</v>
      </c>
      <c r="C422" s="6" t="s">
        <v>709</v>
      </c>
      <c r="D422" s="6"/>
      <c r="E422" s="7" t="s">
        <v>760</v>
      </c>
      <c r="F422" s="8" t="s">
        <v>761</v>
      </c>
      <c r="G422" s="8" t="s">
        <v>762</v>
      </c>
      <c r="H422" s="6"/>
      <c r="I422" s="19" t="str">
        <f>Tabelle224567[[#This Row],[TITEL]]</f>
        <v>Strassenverkehrs- und Schifffahrtsamt St. Gallen</v>
      </c>
      <c r="J422" s="20" t="str">
        <f t="shared" si="6"/>
        <v>Postfach
9401 Rorschach 
info.schifffahrtsamt@sg.ch</v>
      </c>
      <c r="K422" s="19" t="str">
        <f>Tabelle224567[[#This Row],[TITEL]]</f>
        <v>Strassenverkehrs- und Schifffahrtsamt St. Gallen</v>
      </c>
      <c r="L422" s="19" t="str">
        <f>Tabelle224567[[#This Row],[ADRESSE]]</f>
        <v xml:space="preserve">Postfach
9401 Rorschach 
</v>
      </c>
      <c r="M422" s="19" t="str">
        <f>CONCATENATE(Tabelle224567[[#This Row],[E-Mail]],"; ")</f>
        <v xml:space="preserve">info.schifffahrtsamt@sg.ch; </v>
      </c>
    </row>
    <row r="423" spans="1:13" ht="51" hidden="1">
      <c r="A423" s="6"/>
      <c r="B423" s="6">
        <v>10</v>
      </c>
      <c r="C423" s="6" t="s">
        <v>709</v>
      </c>
      <c r="D423" s="6"/>
      <c r="E423" s="7" t="s">
        <v>763</v>
      </c>
      <c r="F423" s="8" t="s">
        <v>764</v>
      </c>
      <c r="G423" s="8" t="s">
        <v>765</v>
      </c>
      <c r="H423" s="6"/>
      <c r="I423" s="19" t="str">
        <f>Tabelle224567[[#This Row],[TITEL]]</f>
        <v>Strassenverkehrsamt Aargau</v>
      </c>
      <c r="J423" s="20" t="str">
        <f t="shared" si="6"/>
        <v xml:space="preserve">Postfach 
5001 Aarau 
stva.schiffe@ag.ch </v>
      </c>
      <c r="K423" s="19" t="str">
        <f>Tabelle224567[[#This Row],[TITEL]]</f>
        <v>Strassenverkehrsamt Aargau</v>
      </c>
      <c r="L423" s="19" t="str">
        <f>Tabelle224567[[#This Row],[ADRESSE]]</f>
        <v xml:space="preserve">Postfach 
5001 Aarau 
</v>
      </c>
      <c r="M423" s="19" t="str">
        <f>CONCATENATE(Tabelle224567[[#This Row],[E-Mail]],"; ")</f>
        <v xml:space="preserve">stva.schiffe@ag.ch ; </v>
      </c>
    </row>
    <row r="424" spans="1:13" ht="51" hidden="1">
      <c r="A424" s="6"/>
      <c r="B424" s="6">
        <v>10</v>
      </c>
      <c r="C424" s="6" t="s">
        <v>709</v>
      </c>
      <c r="D424" s="6"/>
      <c r="E424" s="7" t="s">
        <v>766</v>
      </c>
      <c r="F424" s="8" t="s">
        <v>767</v>
      </c>
      <c r="G424" s="8" t="s">
        <v>768</v>
      </c>
      <c r="H424" s="6"/>
      <c r="I424" s="19" t="str">
        <f>Tabelle224567[[#This Row],[TITEL]]</f>
        <v>Strassenverkehrsamt Graubünden</v>
      </c>
      <c r="J424" s="20" t="str">
        <f t="shared" si="6"/>
        <v>Ringstrasse 2
7001 Chur
info@stva.gr.ch</v>
      </c>
      <c r="K424" s="19" t="str">
        <f>Tabelle224567[[#This Row],[TITEL]]</f>
        <v>Strassenverkehrsamt Graubünden</v>
      </c>
      <c r="L424" s="19" t="str">
        <f>Tabelle224567[[#This Row],[ADRESSE]]</f>
        <v xml:space="preserve">Ringstrasse 2
7001 Chur
</v>
      </c>
      <c r="M424" s="19" t="str">
        <f>CONCATENATE(Tabelle224567[[#This Row],[E-Mail]],"; ")</f>
        <v xml:space="preserve">info@stva.gr.ch; </v>
      </c>
    </row>
    <row r="425" spans="1:13" ht="51" hidden="1">
      <c r="A425" s="6"/>
      <c r="B425" s="6">
        <v>10</v>
      </c>
      <c r="C425" s="6" t="s">
        <v>709</v>
      </c>
      <c r="D425" s="6"/>
      <c r="E425" s="7" t="s">
        <v>769</v>
      </c>
      <c r="F425" s="8" t="s">
        <v>770</v>
      </c>
      <c r="G425" s="8" t="s">
        <v>771</v>
      </c>
      <c r="H425" s="6"/>
      <c r="I425" s="19" t="str">
        <f>Tabelle224567[[#This Row],[TITEL]]</f>
        <v>Strassenverkehrsamt Luzern</v>
      </c>
      <c r="J425" s="20" t="str">
        <f t="shared" si="6"/>
        <v>Postfach 4165
6000 Luzern 4
schifffahrt.stva@lu.ch</v>
      </c>
      <c r="K425" s="19" t="str">
        <f>Tabelle224567[[#This Row],[TITEL]]</f>
        <v>Strassenverkehrsamt Luzern</v>
      </c>
      <c r="L425" s="19" t="str">
        <f>Tabelle224567[[#This Row],[ADRESSE]]</f>
        <v xml:space="preserve">Postfach 4165
6000 Luzern 4
</v>
      </c>
      <c r="M425" s="19" t="str">
        <f>CONCATENATE(Tabelle224567[[#This Row],[E-Mail]],"; ")</f>
        <v xml:space="preserve">schifffahrt.stva@lu.ch; </v>
      </c>
    </row>
    <row r="426" spans="1:13" ht="51" hidden="1">
      <c r="A426" s="6"/>
      <c r="B426" s="6">
        <v>10</v>
      </c>
      <c r="C426" s="6" t="s">
        <v>709</v>
      </c>
      <c r="D426" s="6"/>
      <c r="E426" s="7" t="s">
        <v>772</v>
      </c>
      <c r="F426" s="8" t="s">
        <v>773</v>
      </c>
      <c r="G426" s="8" t="s">
        <v>774</v>
      </c>
      <c r="H426" s="6"/>
      <c r="I426" s="19" t="str">
        <f>Tabelle224567[[#This Row],[TITEL]]</f>
        <v xml:space="preserve">Strassenverkehrsamt Zürich
Schifffahrtskontrolle 
</v>
      </c>
      <c r="J426" s="20" t="str">
        <f t="shared" si="6"/>
        <v xml:space="preserve">Seestrasse 87
8942 Oberrieden 
schiko@stva.zh.ch </v>
      </c>
      <c r="K426" s="19" t="str">
        <f>Tabelle224567[[#This Row],[TITEL]]</f>
        <v xml:space="preserve">Strassenverkehrsamt Zürich
Schifffahrtskontrolle 
</v>
      </c>
      <c r="L426" s="19" t="str">
        <f>Tabelle224567[[#This Row],[ADRESSE]]</f>
        <v xml:space="preserve">Seestrasse 87
8942 Oberrieden 
</v>
      </c>
      <c r="M426" s="19" t="str">
        <f>CONCATENATE(Tabelle224567[[#This Row],[E-Mail]],"; ")</f>
        <v xml:space="preserve">schiko@stva.zh.ch ; </v>
      </c>
    </row>
    <row r="427" spans="1:13" ht="51" hidden="1">
      <c r="A427" s="6"/>
      <c r="B427" s="6">
        <v>10</v>
      </c>
      <c r="C427" s="6" t="s">
        <v>709</v>
      </c>
      <c r="D427" s="6"/>
      <c r="E427" s="7" t="s">
        <v>775</v>
      </c>
      <c r="F427" s="8" t="s">
        <v>776</v>
      </c>
      <c r="G427" s="8" t="s">
        <v>777</v>
      </c>
      <c r="H427" s="6"/>
      <c r="I427" s="19" t="str">
        <f>Tabelle224567[[#This Row],[TITEL]]</f>
        <v>Verkehrssicherheitszentrum OW/NW</v>
      </c>
      <c r="J427" s="20" t="str">
        <f t="shared" si="6"/>
        <v>Postfach
6371 Stans
info@vsz.ch</v>
      </c>
      <c r="K427" s="19" t="str">
        <f>Tabelle224567[[#This Row],[TITEL]]</f>
        <v>Verkehrssicherheitszentrum OW/NW</v>
      </c>
      <c r="L427" s="19" t="str">
        <f>Tabelle224567[[#This Row],[ADRESSE]]</f>
        <v xml:space="preserve">Postfach
6371 Stans
</v>
      </c>
      <c r="M427" s="19" t="str">
        <f>CONCATENATE(Tabelle224567[[#This Row],[E-Mail]],"; ")</f>
        <v xml:space="preserve">info@vsz.ch; </v>
      </c>
    </row>
    <row r="428" spans="1:13" ht="51" hidden="1">
      <c r="A428" s="6"/>
      <c r="B428" s="6">
        <v>10</v>
      </c>
      <c r="C428" s="6" t="s">
        <v>709</v>
      </c>
      <c r="D428" s="6"/>
      <c r="E428" s="7" t="s">
        <v>775</v>
      </c>
      <c r="F428" s="8" t="s">
        <v>778</v>
      </c>
      <c r="G428" s="8" t="s">
        <v>777</v>
      </c>
      <c r="H428" s="6"/>
      <c r="I428" s="19" t="str">
        <f>Tabelle224567[[#This Row],[TITEL]]</f>
        <v>Verkehrssicherheitszentrum OW/NW</v>
      </c>
      <c r="J428" s="20" t="str">
        <f t="shared" si="6"/>
        <v>Postfach
6061 Sarnen
info@vsz.ch</v>
      </c>
      <c r="K428" s="19" t="str">
        <f>Tabelle224567[[#This Row],[TITEL]]</f>
        <v>Verkehrssicherheitszentrum OW/NW</v>
      </c>
      <c r="L428" s="19" t="str">
        <f>Tabelle224567[[#This Row],[ADRESSE]]</f>
        <v xml:space="preserve">Postfach
6061 Sarnen
</v>
      </c>
      <c r="M428" s="19" t="str">
        <f>CONCATENATE(Tabelle224567[[#This Row],[E-Mail]],"; ")</f>
        <v xml:space="preserve">info@vsz.ch; </v>
      </c>
    </row>
    <row r="429" spans="1:13" ht="51" hidden="1">
      <c r="A429" s="6"/>
      <c r="B429" s="6">
        <v>11</v>
      </c>
      <c r="C429" s="6" t="s">
        <v>1082</v>
      </c>
      <c r="D429" s="6"/>
      <c r="E429" s="7" t="s">
        <v>1083</v>
      </c>
      <c r="F429" s="6" t="s">
        <v>918</v>
      </c>
      <c r="G429" s="8" t="s">
        <v>1084</v>
      </c>
      <c r="H429" s="6"/>
      <c r="I429" s="19" t="str">
        <f>Tabelle224567[[#This Row],[TITEL]]</f>
        <v>Aqua Nostra Schweiz</v>
      </c>
      <c r="J429" s="20" t="str">
        <f t="shared" si="6"/>
        <v>Kapellenstrasse 14
Postfach 5236
3001 Bern 
info@aquanostra.ch</v>
      </c>
      <c r="K429" s="19" t="str">
        <f>Tabelle224567[[#This Row],[TITEL]]</f>
        <v>Aqua Nostra Schweiz</v>
      </c>
      <c r="L429" s="19" t="str">
        <f>Tabelle224567[[#This Row],[ADRESSE]]</f>
        <v>Kapellenstrasse 14
Postfach 5236
3001 Bern</v>
      </c>
      <c r="M429" s="19" t="str">
        <f>CONCATENATE(Tabelle224567[[#This Row],[E-Mail]],"; ")</f>
        <v xml:space="preserve">info@aquanostra.ch; </v>
      </c>
    </row>
    <row r="430" spans="1:13" ht="51" hidden="1">
      <c r="A430" s="6"/>
      <c r="B430" s="6">
        <v>11</v>
      </c>
      <c r="C430" s="6" t="s">
        <v>1082</v>
      </c>
      <c r="D430" s="6"/>
      <c r="E430" s="7" t="s">
        <v>1121</v>
      </c>
      <c r="F430" s="6" t="s">
        <v>1122</v>
      </c>
      <c r="G430" s="8" t="s">
        <v>1123</v>
      </c>
      <c r="H430" s="6"/>
      <c r="I430" s="19" t="str">
        <f>Tabelle224567[[#This Row],[TITEL]]</f>
        <v>Club nautico Verbano</v>
      </c>
      <c r="J430" s="20" t="str">
        <f t="shared" si="6"/>
        <v>Via del Sole 35
c/o Signora Sonia Mazzoleni
6645 Brione S. Minusio 
info@cnv-locarno.ch</v>
      </c>
      <c r="K430" s="19" t="str">
        <f>Tabelle224567[[#This Row],[TITEL]]</f>
        <v>Club nautico Verbano</v>
      </c>
      <c r="L430" s="19" t="str">
        <f>Tabelle224567[[#This Row],[ADRESSE]]</f>
        <v>Via del Sole 35
c/o Signora Sonia Mazzoleni
6645 Brione S. Minusio</v>
      </c>
      <c r="M430" s="19" t="str">
        <f>CONCATENATE(Tabelle224567[[#This Row],[E-Mail]],"; ")</f>
        <v xml:space="preserve">info@cnv-locarno.ch; </v>
      </c>
    </row>
    <row r="431" spans="1:13" ht="51" hidden="1">
      <c r="A431" s="6"/>
      <c r="B431" s="6">
        <v>11</v>
      </c>
      <c r="C431" s="6" t="s">
        <v>1082</v>
      </c>
      <c r="D431" s="6"/>
      <c r="E431" s="6" t="s">
        <v>1092</v>
      </c>
      <c r="F431" s="6" t="s">
        <v>1093</v>
      </c>
      <c r="G431" s="8" t="s">
        <v>1094</v>
      </c>
      <c r="H431" s="6"/>
      <c r="I431" s="19" t="str">
        <f>Tabelle224567[[#This Row],[TITEL]]</f>
        <v>Cruising - Club der Schweiz
Generalsekretariat</v>
      </c>
      <c r="J431" s="20" t="str">
        <f t="shared" si="6"/>
        <v>Marktgasse 9
Postfach
3007 Bern 
info@cruisingclub.ch</v>
      </c>
      <c r="K431" s="19" t="str">
        <f>Tabelle224567[[#This Row],[TITEL]]</f>
        <v>Cruising - Club der Schweiz
Generalsekretariat</v>
      </c>
      <c r="L431" s="19" t="str">
        <f>Tabelle224567[[#This Row],[ADRESSE]]</f>
        <v>Marktgasse 9
Postfach
3007 Bern</v>
      </c>
      <c r="M431" s="19" t="str">
        <f>CONCATENATE(Tabelle224567[[#This Row],[E-Mail]],"; ")</f>
        <v xml:space="preserve">info@cruisingclub.ch; </v>
      </c>
    </row>
    <row r="432" spans="1:13" ht="63.75" hidden="1">
      <c r="A432" s="6"/>
      <c r="B432" s="6">
        <v>11</v>
      </c>
      <c r="C432" s="6" t="s">
        <v>1082</v>
      </c>
      <c r="D432" s="6"/>
      <c r="E432" s="7" t="s">
        <v>1091</v>
      </c>
      <c r="F432" s="6" t="s">
        <v>931</v>
      </c>
      <c r="G432" s="8" t="s">
        <v>932</v>
      </c>
      <c r="H432" s="6"/>
      <c r="I432" s="19" t="str">
        <f>Tabelle224567[[#This Row],[TITEL]]</f>
        <v>Föderation Schweiz. Motorbootclubs</v>
      </c>
      <c r="J432" s="20" t="str">
        <f t="shared" si="6"/>
        <v>Herr J.-P. Zingg
Spitalackerstrasse 53
Postfach 437
3000 Bern 25 
info@zingg-partner.ch</v>
      </c>
      <c r="K432" s="19" t="str">
        <f>Tabelle224567[[#This Row],[TITEL]]</f>
        <v>Föderation Schweiz. Motorbootclubs</v>
      </c>
      <c r="L432" s="19" t="str">
        <f>Tabelle224567[[#This Row],[ADRESSE]]</f>
        <v>Herr J.-P. Zingg
Spitalackerstrasse 53
Postfach 437
3000 Bern 25</v>
      </c>
      <c r="M432" s="19" t="str">
        <f>CONCATENATE(Tabelle224567[[#This Row],[E-Mail]],"; ")</f>
        <v xml:space="preserve">info@zingg-partner.ch; </v>
      </c>
    </row>
    <row r="433" spans="1:13" ht="51" hidden="1">
      <c r="A433" s="6"/>
      <c r="B433" s="6">
        <v>11</v>
      </c>
      <c r="C433" s="6" t="s">
        <v>1082</v>
      </c>
      <c r="D433" s="6"/>
      <c r="E433" s="7" t="s">
        <v>1124</v>
      </c>
      <c r="F433" s="6" t="s">
        <v>1125</v>
      </c>
      <c r="G433" s="8" t="s">
        <v>1126</v>
      </c>
      <c r="H433" s="6"/>
      <c r="I433" s="19" t="str">
        <f>Tabelle224567[[#This Row],[TITEL]]</f>
        <v>Forum lago Maggiore</v>
      </c>
      <c r="J433" s="20" t="str">
        <f t="shared" si="6"/>
        <v>Signor Renzo Botta
via della Posta 16
6600 Locarno 
renzo.botta@assimedia.ch</v>
      </c>
      <c r="K433" s="19" t="str">
        <f>Tabelle224567[[#This Row],[TITEL]]</f>
        <v>Forum lago Maggiore</v>
      </c>
      <c r="L433" s="19" t="str">
        <f>Tabelle224567[[#This Row],[ADRESSE]]</f>
        <v>Signor Renzo Botta
via della Posta 16
6600 Locarno</v>
      </c>
      <c r="M433" s="19" t="str">
        <f>CONCATENATE(Tabelle224567[[#This Row],[E-Mail]],"; ")</f>
        <v xml:space="preserve">renzo.botta@assimedia.ch; </v>
      </c>
    </row>
    <row r="434" spans="1:13" ht="51" hidden="1">
      <c r="A434" s="6"/>
      <c r="B434" s="6">
        <v>11</v>
      </c>
      <c r="C434" s="6" t="s">
        <v>1082</v>
      </c>
      <c r="D434" s="6"/>
      <c r="E434" s="7" t="s">
        <v>1118</v>
      </c>
      <c r="F434" s="6" t="s">
        <v>1119</v>
      </c>
      <c r="G434" s="8" t="s">
        <v>1120</v>
      </c>
      <c r="H434" s="6"/>
      <c r="I434" s="19" t="str">
        <f>Tabelle224567[[#This Row],[TITEL]]</f>
        <v>Schweizer Pontonier Sportverband SPSV</v>
      </c>
      <c r="J434" s="20" t="str">
        <f t="shared" si="6"/>
        <v>Herrn Jörg Aebi
Schulhausweg 5
4566 Oekingen 
praesident@pontonier.ch</v>
      </c>
      <c r="K434" s="19" t="str">
        <f>Tabelle224567[[#This Row],[TITEL]]</f>
        <v>Schweizer Pontonier Sportverband SPSV</v>
      </c>
      <c r="L434" s="19" t="str">
        <f>Tabelle224567[[#This Row],[ADRESSE]]</f>
        <v>Herrn Jörg Aebi
Schulhausweg 5
4566 Oekingen</v>
      </c>
      <c r="M434" s="19" t="str">
        <f>CONCATENATE(Tabelle224567[[#This Row],[E-Mail]],"; ")</f>
        <v xml:space="preserve">praesident@pontonier.ch; </v>
      </c>
    </row>
    <row r="435" spans="1:13" ht="38.25" hidden="1">
      <c r="A435" s="6"/>
      <c r="B435" s="6">
        <v>11</v>
      </c>
      <c r="C435" s="6" t="s">
        <v>1082</v>
      </c>
      <c r="D435" s="6"/>
      <c r="E435" s="7" t="s">
        <v>1106</v>
      </c>
      <c r="F435" s="6" t="s">
        <v>1107</v>
      </c>
      <c r="G435" s="8" t="s">
        <v>1108</v>
      </c>
      <c r="H435" s="6"/>
      <c r="I435" s="19" t="str">
        <f>Tabelle224567[[#This Row],[TITEL]]</f>
        <v>Schweizer Unterwasser-Sport-Verband SUSV-FSSS</v>
      </c>
      <c r="J435" s="20" t="str">
        <f t="shared" si="6"/>
        <v>Talgutzentrum 25
3063 Ittigen 
admin@susv.ch</v>
      </c>
      <c r="K435" s="19" t="str">
        <f>Tabelle224567[[#This Row],[TITEL]]</f>
        <v>Schweizer Unterwasser-Sport-Verband SUSV-FSSS</v>
      </c>
      <c r="L435" s="19" t="str">
        <f>Tabelle224567[[#This Row],[ADRESSE]]</f>
        <v>Talgutzentrum 25
3063 Ittigen</v>
      </c>
      <c r="M435" s="19" t="str">
        <f>CONCATENATE(Tabelle224567[[#This Row],[E-Mail]],"; ")</f>
        <v xml:space="preserve">admin@susv.ch; </v>
      </c>
    </row>
    <row r="436" spans="1:13" ht="63.75" hidden="1">
      <c r="A436" s="6"/>
      <c r="B436" s="6">
        <v>11</v>
      </c>
      <c r="C436" s="6" t="s">
        <v>1082</v>
      </c>
      <c r="D436" s="6"/>
      <c r="E436" s="7" t="s">
        <v>1115</v>
      </c>
      <c r="F436" s="6" t="s">
        <v>1116</v>
      </c>
      <c r="G436" s="8" t="s">
        <v>1117</v>
      </c>
      <c r="H436" s="6"/>
      <c r="I436" s="19" t="str">
        <f>Tabelle224567[[#This Row],[TITEL]]</f>
        <v>Schweizer Wasserfahrverband SWV</v>
      </c>
      <c r="J436" s="20" t="str">
        <f t="shared" si="6"/>
        <v>Herr Bruno Henggi, Präsident
Riehenstrasse 238
CH 4058 Basel 
br55he@bluewin.ch</v>
      </c>
      <c r="K436" s="19" t="str">
        <f>Tabelle224567[[#This Row],[TITEL]]</f>
        <v>Schweizer Wasserfahrverband SWV</v>
      </c>
      <c r="L436" s="19" t="str">
        <f>Tabelle224567[[#This Row],[ADRESSE]]</f>
        <v>Herr Bruno Henggi, Präsident
Riehenstrasse 238
CH 4058 Basel</v>
      </c>
      <c r="M436" s="19" t="str">
        <f>CONCATENATE(Tabelle224567[[#This Row],[E-Mail]],"; ")</f>
        <v xml:space="preserve">br55he@bluewin.ch; </v>
      </c>
    </row>
    <row r="437" spans="1:13" ht="38.25" hidden="1">
      <c r="A437" s="6"/>
      <c r="B437" s="6">
        <v>11</v>
      </c>
      <c r="C437" s="6" t="s">
        <v>1082</v>
      </c>
      <c r="D437" s="6"/>
      <c r="E437" s="7" t="s">
        <v>1098</v>
      </c>
      <c r="F437" s="6" t="s">
        <v>1099</v>
      </c>
      <c r="G437" s="8" t="s">
        <v>1100</v>
      </c>
      <c r="H437" s="6"/>
      <c r="I437" s="19" t="str">
        <f>Tabelle224567[[#This Row],[TITEL]]</f>
        <v>Schweizerischer Fischerei - Verband</v>
      </c>
      <c r="J437" s="20" t="str">
        <f t="shared" si="6"/>
        <v>Postfach 261
3000 Bern 22 
sfv-fsp@gmx.ch</v>
      </c>
      <c r="K437" s="19" t="str">
        <f>Tabelle224567[[#This Row],[TITEL]]</f>
        <v>Schweizerischer Fischerei - Verband</v>
      </c>
      <c r="L437" s="19" t="str">
        <f>Tabelle224567[[#This Row],[ADRESSE]]</f>
        <v>Postfach 261
3000 Bern 22</v>
      </c>
      <c r="M437" s="19" t="str">
        <f>CONCATENATE(Tabelle224567[[#This Row],[E-Mail]],"; ")</f>
        <v xml:space="preserve">sfv-fsp@gmx.ch; </v>
      </c>
    </row>
    <row r="438" spans="1:13" ht="38.25" hidden="1">
      <c r="A438" s="6"/>
      <c r="B438" s="6">
        <v>11</v>
      </c>
      <c r="C438" s="6" t="s">
        <v>1082</v>
      </c>
      <c r="D438" s="6"/>
      <c r="E438" s="7" t="s">
        <v>1109</v>
      </c>
      <c r="F438" s="6" t="s">
        <v>1110</v>
      </c>
      <c r="G438" s="8" t="s">
        <v>1111</v>
      </c>
      <c r="H438" s="6"/>
      <c r="I438" s="19" t="str">
        <f>Tabelle224567[[#This Row],[TITEL]]</f>
        <v>Schweizerischer Kanu-Verband SKV
Nautische Sektion des TCS</v>
      </c>
      <c r="J438" s="20" t="str">
        <f t="shared" si="6"/>
        <v>Ziegelackerstrasse 84
4313 Möhlin 
sekretariat@swisscanoe.ch</v>
      </c>
      <c r="K438" s="19" t="str">
        <f>Tabelle224567[[#This Row],[TITEL]]</f>
        <v>Schweizerischer Kanu-Verband SKV
Nautische Sektion des TCS</v>
      </c>
      <c r="L438" s="19" t="str">
        <f>Tabelle224567[[#This Row],[ADRESSE]]</f>
        <v>Ziegelackerstrasse 84
4313 Möhlin</v>
      </c>
      <c r="M438" s="19" t="str">
        <f>CONCATENATE(Tabelle224567[[#This Row],[E-Mail]],"; ")</f>
        <v xml:space="preserve">sekretariat@swisscanoe.ch; </v>
      </c>
    </row>
    <row r="439" spans="1:13" ht="63.75" hidden="1">
      <c r="A439" s="6"/>
      <c r="B439" s="6">
        <v>11</v>
      </c>
      <c r="C439" s="6" t="s">
        <v>1082</v>
      </c>
      <c r="D439" s="6"/>
      <c r="E439" s="7" t="s">
        <v>1130</v>
      </c>
      <c r="F439" s="6" t="s">
        <v>1131</v>
      </c>
      <c r="G439" s="8" t="s">
        <v>1132</v>
      </c>
      <c r="H439" s="6"/>
      <c r="I439" s="19" t="str">
        <f>Tabelle224567[[#This Row],[TITEL]]</f>
        <v>Schweizerischer Wasserski &amp; Wakeboard Verband</v>
      </c>
      <c r="J439" s="20" t="str">
        <f t="shared" si="6"/>
        <v>Präsident
Peter Frei
Postfach
6345 Neuheim 
p.frei@waterski.ch</v>
      </c>
      <c r="K439" s="19" t="str">
        <f>Tabelle224567[[#This Row],[TITEL]]</f>
        <v>Schweizerischer Wasserski &amp; Wakeboard Verband</v>
      </c>
      <c r="L439" s="19" t="str">
        <f>Tabelle224567[[#This Row],[ADRESSE]]</f>
        <v>Präsident
Peter Frei
Postfach
6345 Neuheim</v>
      </c>
      <c r="M439" s="19" t="str">
        <f>CONCATENATE(Tabelle224567[[#This Row],[E-Mail]],"; ")</f>
        <v xml:space="preserve">p.frei@waterski.ch; </v>
      </c>
    </row>
    <row r="440" spans="1:13" ht="51" hidden="1">
      <c r="A440" s="6"/>
      <c r="B440" s="6">
        <v>11</v>
      </c>
      <c r="C440" s="6" t="s">
        <v>1082</v>
      </c>
      <c r="D440" s="6"/>
      <c r="E440" s="7" t="s">
        <v>1127</v>
      </c>
      <c r="F440" s="6" t="s">
        <v>1128</v>
      </c>
      <c r="G440" s="8" t="s">
        <v>1129</v>
      </c>
      <c r="H440" s="6"/>
      <c r="I440" s="19" t="str">
        <f>Tabelle224567[[#This Row],[TITEL]]</f>
        <v>Schweizerischer Windsurf-Ausbildungsverband</v>
      </c>
      <c r="J440" s="20" t="str">
        <f t="shared" si="6"/>
        <v>Maurus Netzer
Rebenweg 12
8610 Uster 
swav@windsurf.ch</v>
      </c>
      <c r="K440" s="19" t="str">
        <f>Tabelle224567[[#This Row],[TITEL]]</f>
        <v>Schweizerischer Windsurf-Ausbildungsverband</v>
      </c>
      <c r="L440" s="19" t="str">
        <f>Tabelle224567[[#This Row],[ADRESSE]]</f>
        <v>Maurus Netzer
Rebenweg 12
8610 Uster</v>
      </c>
      <c r="M440" s="19" t="str">
        <f>CONCATENATE(Tabelle224567[[#This Row],[E-Mail]],"; ")</f>
        <v xml:space="preserve">swav@windsurf.ch; </v>
      </c>
    </row>
    <row r="441" spans="1:13" ht="38.25" hidden="1">
      <c r="A441" s="6"/>
      <c r="B441" s="6">
        <v>11</v>
      </c>
      <c r="C441" s="6" t="s">
        <v>1082</v>
      </c>
      <c r="D441" s="6"/>
      <c r="E441" s="7" t="s">
        <v>1104</v>
      </c>
      <c r="F441" s="6" t="s">
        <v>599</v>
      </c>
      <c r="G441" s="8" t="s">
        <v>1105</v>
      </c>
      <c r="H441" s="6"/>
      <c r="I441" s="19" t="str">
        <f>Tabelle224567[[#This Row],[TITEL]]</f>
        <v>Swiss Kitesailing Association</v>
      </c>
      <c r="J441" s="20" t="str">
        <f t="shared" si="6"/>
        <v>8000 Zürich 
praesident@kitesailingworld.ch</v>
      </c>
      <c r="K441" s="19" t="str">
        <f>Tabelle224567[[#This Row],[TITEL]]</f>
        <v>Swiss Kitesailing Association</v>
      </c>
      <c r="L441" s="19" t="str">
        <f>Tabelle224567[[#This Row],[ADRESSE]]</f>
        <v>8000 Zürich</v>
      </c>
      <c r="M441" s="19" t="str">
        <f>CONCATENATE(Tabelle224567[[#This Row],[E-Mail]],"; ")</f>
        <v xml:space="preserve">praesident@kitesailingworld.ch; </v>
      </c>
    </row>
    <row r="442" spans="1:13" ht="51" hidden="1">
      <c r="A442" s="6"/>
      <c r="B442" s="6">
        <v>11</v>
      </c>
      <c r="C442" s="6" t="s">
        <v>1082</v>
      </c>
      <c r="D442" s="6"/>
      <c r="E442" s="7" t="s">
        <v>1112</v>
      </c>
      <c r="F442" s="6" t="s">
        <v>1113</v>
      </c>
      <c r="G442" s="8" t="s">
        <v>1114</v>
      </c>
      <c r="H442" s="6"/>
      <c r="I442" s="19" t="str">
        <f>Tabelle224567[[#This Row],[TITEL]]</f>
        <v>Swiss Outdoor Association</v>
      </c>
      <c r="J442" s="20" t="str">
        <f t="shared" si="6"/>
        <v>Hadlaubstrasse 49
8006 Zürich 
mail@swissoutdoorassociation.ch</v>
      </c>
      <c r="K442" s="19" t="str">
        <f>Tabelle224567[[#This Row],[TITEL]]</f>
        <v>Swiss Outdoor Association</v>
      </c>
      <c r="L442" s="19" t="str">
        <f>Tabelle224567[[#This Row],[ADRESSE]]</f>
        <v>Hadlaubstrasse 49
8006 Zürich</v>
      </c>
      <c r="M442" s="19" t="str">
        <f>CONCATENATE(Tabelle224567[[#This Row],[E-Mail]],"; ")</f>
        <v xml:space="preserve">mail@swissoutdoorassociation.ch; </v>
      </c>
    </row>
    <row r="443" spans="1:13" ht="38.25" hidden="1">
      <c r="A443" s="6"/>
      <c r="B443" s="6">
        <v>11</v>
      </c>
      <c r="C443" s="6" t="s">
        <v>1082</v>
      </c>
      <c r="D443" s="6"/>
      <c r="E443" s="7" t="s">
        <v>1095</v>
      </c>
      <c r="F443" s="6" t="s">
        <v>1096</v>
      </c>
      <c r="G443" s="8" t="s">
        <v>1097</v>
      </c>
      <c r="H443" s="6"/>
      <c r="I443" s="19" t="str">
        <f>Tabelle224567[[#This Row],[TITEL]]</f>
        <v>Swiss Sailing
Haus des Sports</v>
      </c>
      <c r="J443" s="20" t="str">
        <f t="shared" si="6"/>
        <v>Postfach 606
3000 Bern 22 
admin@swiss-sailing.ch</v>
      </c>
      <c r="K443" s="19" t="str">
        <f>Tabelle224567[[#This Row],[TITEL]]</f>
        <v>Swiss Sailing
Haus des Sports</v>
      </c>
      <c r="L443" s="19" t="str">
        <f>Tabelle224567[[#This Row],[ADRESSE]]</f>
        <v>Postfach 606
3000 Bern 22</v>
      </c>
      <c r="M443" s="19" t="str">
        <f>CONCATENATE(Tabelle224567[[#This Row],[E-Mail]],"; ")</f>
        <v xml:space="preserve">admin@swiss-sailing.ch; </v>
      </c>
    </row>
    <row r="444" spans="1:13" ht="51" hidden="1">
      <c r="A444" s="6"/>
      <c r="B444" s="6">
        <v>11</v>
      </c>
      <c r="C444" s="6" t="s">
        <v>1082</v>
      </c>
      <c r="D444" s="6"/>
      <c r="E444" s="7" t="s">
        <v>1101</v>
      </c>
      <c r="F444" s="6" t="s">
        <v>1102</v>
      </c>
      <c r="G444" s="8" t="s">
        <v>1103</v>
      </c>
      <c r="H444" s="6"/>
      <c r="I444" s="19" t="str">
        <f>Tabelle224567[[#This Row],[TITEL]]</f>
        <v>Swiss Windsurfing</v>
      </c>
      <c r="J444" s="20" t="str">
        <f t="shared" si="6"/>
        <v>Herr Raoul Marty
Waldheim 55
4600 Olten 
raoulmarty@hispeed.ch</v>
      </c>
      <c r="K444" s="19" t="str">
        <f>Tabelle224567[[#This Row],[TITEL]]</f>
        <v>Swiss Windsurfing</v>
      </c>
      <c r="L444" s="19" t="str">
        <f>Tabelle224567[[#This Row],[ADRESSE]]</f>
        <v>Herr Raoul Marty
Waldheim 55
4600 Olten</v>
      </c>
      <c r="M444" s="19" t="str">
        <f>CONCATENATE(Tabelle224567[[#This Row],[E-Mail]],"; ")</f>
        <v xml:space="preserve">raoulmarty@hispeed.ch; </v>
      </c>
    </row>
    <row r="445" spans="1:13" ht="51" hidden="1">
      <c r="A445" s="6"/>
      <c r="B445" s="6">
        <v>11</v>
      </c>
      <c r="C445" s="6" t="s">
        <v>1082</v>
      </c>
      <c r="D445" s="6"/>
      <c r="E445" s="6" t="s">
        <v>1088</v>
      </c>
      <c r="F445" s="6" t="s">
        <v>1089</v>
      </c>
      <c r="G445" s="8" t="s">
        <v>1090</v>
      </c>
      <c r="H445" s="6"/>
      <c r="I445" s="19" t="str">
        <f>Tabelle224567[[#This Row],[TITEL]]</f>
        <v>Verband Schweizerischer Motorboot- und Segelschulen VSMS Zentralsekretariat</v>
      </c>
      <c r="J445" s="20" t="str">
        <f t="shared" si="6"/>
        <v>Herr Beat Kräuchi
Postfach 22
8634 Hombrechtikon 
info@waveboat.ch</v>
      </c>
      <c r="K445" s="19" t="str">
        <f>Tabelle224567[[#This Row],[TITEL]]</f>
        <v>Verband Schweizerischer Motorboot- und Segelschulen VSMS Zentralsekretariat</v>
      </c>
      <c r="L445" s="19" t="str">
        <f>Tabelle224567[[#This Row],[ADRESSE]]</f>
        <v>Herr Beat Kräuchi
Postfach 22
8634 Hombrechtikon</v>
      </c>
      <c r="M445" s="19" t="str">
        <f>CONCATENATE(Tabelle224567[[#This Row],[E-Mail]],"; ")</f>
        <v xml:space="preserve">info@waveboat.ch; </v>
      </c>
    </row>
    <row r="446" spans="1:13" ht="51" hidden="1">
      <c r="A446" s="6"/>
      <c r="B446" s="6">
        <v>11</v>
      </c>
      <c r="C446" s="6" t="s">
        <v>1082</v>
      </c>
      <c r="D446" s="6"/>
      <c r="E446" s="6" t="s">
        <v>1085</v>
      </c>
      <c r="F446" s="6" t="s">
        <v>1086</v>
      </c>
      <c r="G446" s="8" t="s">
        <v>1087</v>
      </c>
      <c r="H446" s="6"/>
      <c r="I446" s="19" t="str">
        <f>Tabelle224567[[#This Row],[TITEL]]</f>
        <v>Verband Schweizerischer Motorbootfahrschule
Leiter Abt. Aus- und Weiterbildung VSMS
Basler Hochsee Navigationsschule</v>
      </c>
      <c r="J446" s="20" t="str">
        <f t="shared" si="6"/>
        <v>Herr Ruedi Schneider
Hirzbodenweg 46
4052 Basel 
mail@yachting-power.ch</v>
      </c>
      <c r="K446" s="19" t="str">
        <f>Tabelle224567[[#This Row],[TITEL]]</f>
        <v>Verband Schweizerischer Motorbootfahrschule
Leiter Abt. Aus- und Weiterbildung VSMS
Basler Hochsee Navigationsschule</v>
      </c>
      <c r="L446" s="19" t="str">
        <f>Tabelle224567[[#This Row],[ADRESSE]]</f>
        <v>Herr Ruedi Schneider
Hirzbodenweg 46
4052 Basel</v>
      </c>
      <c r="M446" s="19" t="str">
        <f>CONCATENATE(Tabelle224567[[#This Row],[E-Mail]],"; ")</f>
        <v xml:space="preserve">mail@yachting-power.ch; </v>
      </c>
    </row>
    <row r="447" spans="1:13" ht="51" hidden="1">
      <c r="A447" s="6"/>
      <c r="B447" s="6">
        <v>12</v>
      </c>
      <c r="C447" s="6" t="s">
        <v>1133</v>
      </c>
      <c r="D447" s="6"/>
      <c r="E447" s="6" t="s">
        <v>1159</v>
      </c>
      <c r="F447" s="7" t="s">
        <v>1160</v>
      </c>
      <c r="G447" s="8" t="s">
        <v>1161</v>
      </c>
      <c r="H447" s="6"/>
      <c r="I447" s="19" t="str">
        <f>Tabelle224567[[#This Row],[TITEL]]</f>
        <v>AMOBATEAU 
Association des moniteurs de bateau, voile et moteur</v>
      </c>
      <c r="J447" s="20" t="str">
        <f t="shared" si="6"/>
        <v>Rue de Lausanne 56
CH-1110 Morges 
isabelle.katz@amobateau.ch</v>
      </c>
      <c r="K447" s="19" t="str">
        <f>Tabelle224567[[#This Row],[TITEL]]</f>
        <v>AMOBATEAU 
Association des moniteurs de bateau, voile et moteur</v>
      </c>
      <c r="L447" s="19" t="str">
        <f>Tabelle224567[[#This Row],[ADRESSE]]</f>
        <v>Rue de Lausanne 56
CH-1110 Morges</v>
      </c>
      <c r="M447" s="19" t="str">
        <f>CONCATENATE(Tabelle224567[[#This Row],[E-Mail]],"; ")</f>
        <v xml:space="preserve">isabelle.katz@amobateau.ch; </v>
      </c>
    </row>
    <row r="448" spans="1:13" ht="51" hidden="1">
      <c r="A448" s="6"/>
      <c r="B448" s="6">
        <v>12</v>
      </c>
      <c r="C448" s="6" t="s">
        <v>1133</v>
      </c>
      <c r="D448" s="6"/>
      <c r="E448" s="6" t="s">
        <v>1171</v>
      </c>
      <c r="F448" s="6" t="s">
        <v>1172</v>
      </c>
      <c r="G448" s="8" t="s">
        <v>1173</v>
      </c>
      <c r="H448" s="6"/>
      <c r="I448" s="19" t="str">
        <f>Tabelle224567[[#This Row],[TITEL]]</f>
        <v>Associazione cantieri nautici</v>
      </c>
      <c r="J448" s="20" t="str">
        <f t="shared" si="6"/>
        <v>c/o Cantiere nautico
Signor Ivo Prosperi
6978 Gandria 
nauticaprosperi@bluewin.ch</v>
      </c>
      <c r="K448" s="19" t="str">
        <f>Tabelle224567[[#This Row],[TITEL]]</f>
        <v>Associazione cantieri nautici</v>
      </c>
      <c r="L448" s="19" t="str">
        <f>Tabelle224567[[#This Row],[ADRESSE]]</f>
        <v>c/o Cantiere nautico
Signor Ivo Prosperi
6978 Gandria</v>
      </c>
      <c r="M448" s="19" t="str">
        <f>CONCATENATE(Tabelle224567[[#This Row],[E-Mail]],"; ")</f>
        <v xml:space="preserve">nauticaprosperi@bluewin.ch; </v>
      </c>
    </row>
    <row r="449" spans="1:13" ht="38.25" hidden="1">
      <c r="A449" s="6"/>
      <c r="B449" s="6">
        <v>12</v>
      </c>
      <c r="C449" s="6" t="s">
        <v>1133</v>
      </c>
      <c r="D449" s="6"/>
      <c r="E449" s="6" t="s">
        <v>1162</v>
      </c>
      <c r="F449" s="6" t="s">
        <v>1163</v>
      </c>
      <c r="G449" s="8" t="s">
        <v>1164</v>
      </c>
      <c r="H449" s="6"/>
      <c r="I449" s="19" t="str">
        <f>Tabelle224567[[#This Row],[TITEL]]</f>
        <v>Charles Bucher Seefahrten AG</v>
      </c>
      <c r="J449" s="20" t="str">
        <f t="shared" si="6"/>
        <v>Haldenstrasse 11
CH-6006 Luzern 
info@charles-bucher.ch</v>
      </c>
      <c r="K449" s="19" t="str">
        <f>Tabelle224567[[#This Row],[TITEL]]</f>
        <v>Charles Bucher Seefahrten AG</v>
      </c>
      <c r="L449" s="19" t="str">
        <f>Tabelle224567[[#This Row],[ADRESSE]]</f>
        <v>Haldenstrasse 11
CH-6006 Luzern</v>
      </c>
      <c r="M449" s="19" t="str">
        <f>CONCATENATE(Tabelle224567[[#This Row],[E-Mail]],"; ")</f>
        <v xml:space="preserve">info@charles-bucher.ch; </v>
      </c>
    </row>
    <row r="450" spans="1:13" ht="51" hidden="1">
      <c r="A450" s="6"/>
      <c r="B450" s="6">
        <v>12</v>
      </c>
      <c r="C450" s="6" t="s">
        <v>1133</v>
      </c>
      <c r="D450" s="6"/>
      <c r="E450" s="6" t="s">
        <v>1165</v>
      </c>
      <c r="F450" s="6" t="s">
        <v>1166</v>
      </c>
      <c r="G450" s="8" t="s">
        <v>1167</v>
      </c>
      <c r="H450" s="6"/>
      <c r="I450" s="19" t="str">
        <f>Tabelle224567[[#This Row],[TITEL]]</f>
        <v>Garmin (Suisse)</v>
      </c>
      <c r="J450" s="20" t="str">
        <f t="shared" si="6"/>
        <v>c/o Bucher et Walt
Route de Soleure 8
2072 St. Blaise 
info@garmin.ch</v>
      </c>
      <c r="K450" s="19" t="str">
        <f>Tabelle224567[[#This Row],[TITEL]]</f>
        <v>Garmin (Suisse)</v>
      </c>
      <c r="L450" s="19" t="str">
        <f>Tabelle224567[[#This Row],[ADRESSE]]</f>
        <v>c/o Bucher et Walt
Route de Soleure 8
2072 St. Blaise</v>
      </c>
      <c r="M450" s="19" t="str">
        <f>CONCATENATE(Tabelle224567[[#This Row],[E-Mail]],"; ")</f>
        <v xml:space="preserve">info@garmin.ch; </v>
      </c>
    </row>
    <row r="451" spans="1:13" ht="89.25" hidden="1">
      <c r="A451" s="6"/>
      <c r="B451" s="6">
        <v>12</v>
      </c>
      <c r="C451" s="6" t="s">
        <v>1133</v>
      </c>
      <c r="D451" s="6"/>
      <c r="E451" s="6" t="s">
        <v>1137</v>
      </c>
      <c r="F451" s="6" t="s">
        <v>1138</v>
      </c>
      <c r="G451" s="8" t="s">
        <v>1139</v>
      </c>
      <c r="H451" s="6"/>
      <c r="I451" s="19" t="str">
        <f>Tabelle224567[[#This Row],[TITEL]]</f>
        <v>MLSV Zürichsee und Walensee</v>
      </c>
      <c r="J451" s="20" t="str">
        <f t="shared" ref="J451:J461" si="7">CONCATENATE(F451," 
",G451)</f>
        <v>Johann Müller AG
Sekretariat
MLSV Zürichsee und Walensee
Allmeindstrasse 11
8716 Schmerikon 
alexandra.kriech@jms.ch</v>
      </c>
      <c r="K451" s="19" t="str">
        <f>Tabelle224567[[#This Row],[TITEL]]</f>
        <v>MLSV Zürichsee und Walensee</v>
      </c>
      <c r="L451" s="19" t="str">
        <f>Tabelle224567[[#This Row],[ADRESSE]]</f>
        <v>Johann Müller AG
Sekretariat
MLSV Zürichsee und Walensee
Allmeindstrasse 11
8716 Schmerikon</v>
      </c>
      <c r="M451" s="19" t="str">
        <f>CONCATENATE(Tabelle224567[[#This Row],[E-Mail]],"; ")</f>
        <v xml:space="preserve">alexandra.kriech@jms.ch; </v>
      </c>
    </row>
    <row r="452" spans="1:13" ht="51" hidden="1">
      <c r="A452" s="6"/>
      <c r="B452" s="6">
        <v>12</v>
      </c>
      <c r="C452" s="6" t="s">
        <v>1133</v>
      </c>
      <c r="D452" s="6"/>
      <c r="E452" s="6" t="s">
        <v>1144</v>
      </c>
      <c r="F452" s="6" t="s">
        <v>1145</v>
      </c>
      <c r="G452" s="8" t="s">
        <v>1146</v>
      </c>
      <c r="H452" s="6"/>
      <c r="I452" s="19" t="str">
        <f>Tabelle224567[[#This Row],[TITEL]]</f>
        <v>Schweizerischer Berufsfischer - Verband
c/o Schweiz Bauernverband</v>
      </c>
      <c r="J452" s="20" t="str">
        <f t="shared" si="7"/>
        <v>Frau B. Meier
Laurstrasse 10
5201 Brugg 
info@schweizerfisch.ch</v>
      </c>
      <c r="K452" s="19" t="str">
        <f>Tabelle224567[[#This Row],[TITEL]]</f>
        <v>Schweizerischer Berufsfischer - Verband
c/o Schweiz Bauernverband</v>
      </c>
      <c r="L452" s="19" t="str">
        <f>Tabelle224567[[#This Row],[ADRESSE]]</f>
        <v>Frau B. Meier
Laurstrasse 10
5201 Brugg</v>
      </c>
      <c r="M452" s="19" t="str">
        <f>CONCATENATE(Tabelle224567[[#This Row],[E-Mail]],"; ")</f>
        <v xml:space="preserve">info@schweizerfisch.ch; </v>
      </c>
    </row>
    <row r="453" spans="1:13" ht="38.25" hidden="1">
      <c r="A453" s="6"/>
      <c r="B453" s="6">
        <v>12</v>
      </c>
      <c r="C453" s="6" t="s">
        <v>1133</v>
      </c>
      <c r="D453" s="6"/>
      <c r="E453" s="6" t="s">
        <v>1140</v>
      </c>
      <c r="F453" s="6" t="s">
        <v>1141</v>
      </c>
      <c r="G453" s="8" t="s">
        <v>1142</v>
      </c>
      <c r="H453" s="6"/>
      <c r="I453" s="19" t="str">
        <f>Tabelle224567[[#This Row],[TITEL]]</f>
        <v>Schweizerischer Bootbauer-Verband</v>
      </c>
      <c r="J453" s="20" t="str">
        <f t="shared" si="7"/>
        <v>Mühlethalstrasse 4
4800 Zofingen 
sbv@bootbauer.ch</v>
      </c>
      <c r="K453" s="19" t="str">
        <f>Tabelle224567[[#This Row],[TITEL]]</f>
        <v>Schweizerischer Bootbauer-Verband</v>
      </c>
      <c r="L453" s="19" t="str">
        <f>Tabelle224567[[#This Row],[ADRESSE]]</f>
        <v>Mühlethalstrasse 4
4800 Zofingen</v>
      </c>
      <c r="M453" s="19" t="str">
        <f>CONCATENATE(Tabelle224567[[#This Row],[E-Mail]],"; ")</f>
        <v xml:space="preserve">sbv@bootbauer.ch; </v>
      </c>
    </row>
    <row r="454" spans="1:13" ht="38.25" hidden="1">
      <c r="A454" s="6"/>
      <c r="B454" s="6">
        <v>12</v>
      </c>
      <c r="C454" s="6" t="s">
        <v>1133</v>
      </c>
      <c r="D454" s="6"/>
      <c r="E454" s="6" t="s">
        <v>1147</v>
      </c>
      <c r="F454" s="6" t="s">
        <v>1148</v>
      </c>
      <c r="G454" s="8" t="s">
        <v>1149</v>
      </c>
      <c r="H454" s="6"/>
      <c r="I454" s="19" t="str">
        <f>Tabelle224567[[#This Row],[TITEL]]</f>
        <v>Schweizerischer Motorbootunternehmer - Verband SMBV</v>
      </c>
      <c r="J454" s="20" t="str">
        <f t="shared" si="7"/>
        <v>c/o Anker Travel
6354 Vitznau 
Info@anker-travel.ch</v>
      </c>
      <c r="K454" s="19" t="str">
        <f>Tabelle224567[[#This Row],[TITEL]]</f>
        <v>Schweizerischer Motorbootunternehmer - Verband SMBV</v>
      </c>
      <c r="L454" s="19" t="str">
        <f>Tabelle224567[[#This Row],[ADRESSE]]</f>
        <v>c/o Anker Travel
6354 Vitznau</v>
      </c>
      <c r="M454" s="19" t="str">
        <f>CONCATENATE(Tabelle224567[[#This Row],[E-Mail]],"; ")</f>
        <v xml:space="preserve">Info@anker-travel.ch; </v>
      </c>
    </row>
    <row r="455" spans="1:13" ht="51" hidden="1">
      <c r="A455" s="6"/>
      <c r="B455" s="6">
        <v>12</v>
      </c>
      <c r="C455" s="6" t="s">
        <v>1133</v>
      </c>
      <c r="D455" s="6"/>
      <c r="E455" s="6" t="s">
        <v>649</v>
      </c>
      <c r="F455" s="6" t="s">
        <v>650</v>
      </c>
      <c r="G455" s="8" t="s">
        <v>651</v>
      </c>
      <c r="H455" s="6"/>
      <c r="I455" s="19" t="str">
        <f>Tabelle224567[[#This Row],[TITEL]]</f>
        <v>SNG Lake - Lucerne</v>
      </c>
      <c r="J455" s="20" t="str">
        <f t="shared" si="7"/>
        <v>Alpenquai 11
6005 Luzern
info@sng.ch</v>
      </c>
      <c r="K455" s="19" t="str">
        <f>Tabelle224567[[#This Row],[TITEL]]</f>
        <v>SNG Lake - Lucerne</v>
      </c>
      <c r="L455" s="19" t="str">
        <f>Tabelle224567[[#This Row],[ADRESSE]]</f>
        <v xml:space="preserve">Alpenquai 11
6005 Luzern
</v>
      </c>
      <c r="M455" s="19" t="str">
        <f>CONCATENATE(Tabelle224567[[#This Row],[E-Mail]],"; ")</f>
        <v xml:space="preserve">info@sng.ch; </v>
      </c>
    </row>
    <row r="456" spans="1:13" ht="51" hidden="1">
      <c r="A456" s="6"/>
      <c r="B456" s="6">
        <v>12</v>
      </c>
      <c r="C456" s="6" t="s">
        <v>1133</v>
      </c>
      <c r="D456" s="6"/>
      <c r="E456" s="6" t="s">
        <v>1168</v>
      </c>
      <c r="F456" s="6" t="s">
        <v>1169</v>
      </c>
      <c r="G456" s="8" t="s">
        <v>1170</v>
      </c>
      <c r="H456" s="6"/>
      <c r="I456" s="19" t="str">
        <f>Tabelle224567[[#This Row],[TITEL]]</f>
        <v>Swiss Radar</v>
      </c>
      <c r="J456" s="20" t="str">
        <f t="shared" si="7"/>
        <v>Rothusstrasse 9
6331 Hünenberg 
jfs-electronic@swissradar.com</v>
      </c>
      <c r="K456" s="19" t="str">
        <f>Tabelle224567[[#This Row],[TITEL]]</f>
        <v>Swiss Radar</v>
      </c>
      <c r="L456" s="19" t="str">
        <f>Tabelle224567[[#This Row],[ADRESSE]]</f>
        <v>Rothusstrasse 9
6331 Hünenberg</v>
      </c>
      <c r="M456" s="19" t="str">
        <f>CONCATENATE(Tabelle224567[[#This Row],[E-Mail]],"; ")</f>
        <v xml:space="preserve">jfs-electronic@swissradar.com; </v>
      </c>
    </row>
    <row r="457" spans="1:13" ht="63.75" hidden="1">
      <c r="A457" s="6"/>
      <c r="B457" s="6">
        <v>12</v>
      </c>
      <c r="C457" s="6" t="s">
        <v>1133</v>
      </c>
      <c r="D457" s="6"/>
      <c r="E457" s="6" t="s">
        <v>1150</v>
      </c>
      <c r="F457" s="6" t="s">
        <v>1151</v>
      </c>
      <c r="G457" s="8" t="s">
        <v>1152</v>
      </c>
      <c r="H457" s="6"/>
      <c r="I457" s="19" t="str">
        <f>Tabelle224567[[#This Row],[TITEL]]</f>
        <v>Verband Schweizer Segelschulen VSSS</v>
      </c>
      <c r="J457" s="20" t="str">
        <f t="shared" si="7"/>
        <v>Präsident
Thomas Zwick
Tödistrasse 30
8634 Hombrechtikon 
thomas.zwick@bluewin.ch</v>
      </c>
      <c r="K457" s="19" t="str">
        <f>Tabelle224567[[#This Row],[TITEL]]</f>
        <v>Verband Schweizer Segelschulen VSSS</v>
      </c>
      <c r="L457" s="19" t="str">
        <f>Tabelle224567[[#This Row],[ADRESSE]]</f>
        <v>Präsident
Thomas Zwick
Tödistrasse 30
8634 Hombrechtikon</v>
      </c>
      <c r="M457" s="19" t="str">
        <f>CONCATENATE(Tabelle224567[[#This Row],[E-Mail]],"; ")</f>
        <v xml:space="preserve">thomas.zwick@bluewin.ch; </v>
      </c>
    </row>
    <row r="458" spans="1:13" ht="38.25" hidden="1">
      <c r="A458" s="6"/>
      <c r="B458" s="6">
        <v>12</v>
      </c>
      <c r="C458" s="6" t="s">
        <v>1133</v>
      </c>
      <c r="D458" s="6"/>
      <c r="E458" s="6" t="s">
        <v>1143</v>
      </c>
      <c r="F458" s="6" t="s">
        <v>1141</v>
      </c>
      <c r="G458" s="8" t="s">
        <v>1142</v>
      </c>
      <c r="H458" s="6"/>
      <c r="I458" s="19" t="str">
        <f>Tabelle224567[[#This Row],[TITEL]]</f>
        <v>Verband Schweizerischer Importeure von Marinemotoren</v>
      </c>
      <c r="J458" s="20" t="str">
        <f t="shared" si="7"/>
        <v>Mühlethalstrasse 4
4800 Zofingen 
sbv@bootbauer.ch</v>
      </c>
      <c r="K458" s="19" t="str">
        <f>Tabelle224567[[#This Row],[TITEL]]</f>
        <v>Verband Schweizerischer Importeure von Marinemotoren</v>
      </c>
      <c r="L458" s="19" t="str">
        <f>Tabelle224567[[#This Row],[ADRESSE]]</f>
        <v>Mühlethalstrasse 4
4800 Zofingen</v>
      </c>
      <c r="M458" s="19" t="str">
        <f>CONCATENATE(Tabelle224567[[#This Row],[E-Mail]],"; ")</f>
        <v xml:space="preserve">sbv@bootbauer.ch; </v>
      </c>
    </row>
    <row r="459" spans="1:13" ht="63.75" hidden="1">
      <c r="A459" s="6"/>
      <c r="B459" s="6">
        <v>12</v>
      </c>
      <c r="C459" s="6" t="s">
        <v>1133</v>
      </c>
      <c r="D459" s="6"/>
      <c r="E459" s="6" t="s">
        <v>1153</v>
      </c>
      <c r="F459" s="6" t="s">
        <v>1154</v>
      </c>
      <c r="G459" s="8" t="s">
        <v>1155</v>
      </c>
      <c r="H459" s="6"/>
      <c r="I459" s="19" t="str">
        <f>Tabelle224567[[#This Row],[TITEL]]</f>
        <v xml:space="preserve">Verband Schweizerischer Motorboot- und Segelschulen </v>
      </c>
      <c r="J459" s="20" t="str">
        <f t="shared" si="7"/>
        <v>Zentralsekretariat
Al Lago
6614 Brissago 
info@bootsfahrschulenschweiz.ch</v>
      </c>
      <c r="K459" s="19" t="str">
        <f>Tabelle224567[[#This Row],[TITEL]]</f>
        <v xml:space="preserve">Verband Schweizerischer Motorboot- und Segelschulen </v>
      </c>
      <c r="L459" s="19" t="str">
        <f>Tabelle224567[[#This Row],[ADRESSE]]</f>
        <v>Zentralsekretariat
Al Lago
6614 Brissago</v>
      </c>
      <c r="M459" s="19" t="str">
        <f>CONCATENATE(Tabelle224567[[#This Row],[E-Mail]],"; ")</f>
        <v xml:space="preserve">info@bootsfahrschulenschweiz.ch; </v>
      </c>
    </row>
    <row r="460" spans="1:13" ht="76.5" hidden="1">
      <c r="A460" s="6"/>
      <c r="B460" s="6">
        <v>12</v>
      </c>
      <c r="C460" s="6" t="s">
        <v>1133</v>
      </c>
      <c r="D460" s="6"/>
      <c r="E460" s="6" t="s">
        <v>1156</v>
      </c>
      <c r="F460" s="6" t="s">
        <v>1157</v>
      </c>
      <c r="G460" s="8" t="s">
        <v>1158</v>
      </c>
      <c r="H460" s="6"/>
      <c r="I460" s="19" t="str">
        <f>Tabelle224567[[#This Row],[TITEL]]</f>
        <v>Verband Schweizerischer Motorboot- und Segelschulen Leiter Abt. Aus- und Weiterbildung VSMS</v>
      </c>
      <c r="J460" s="20" t="str">
        <f t="shared" si="7"/>
        <v>Basler Hochsee
Navigationsschule
Herr Ruedi Schneider
Hirzbodenweg 46
4052 Basel 
schneider.ruedi@gmail.com</v>
      </c>
      <c r="K460" s="19" t="str">
        <f>Tabelle224567[[#This Row],[TITEL]]</f>
        <v>Verband Schweizerischer Motorboot- und Segelschulen Leiter Abt. Aus- und Weiterbildung VSMS</v>
      </c>
      <c r="L460" s="19" t="str">
        <f>Tabelle224567[[#This Row],[ADRESSE]]</f>
        <v>Basler Hochsee
Navigationsschule
Herr Ruedi Schneider
Hirzbodenweg 46
4052 Basel</v>
      </c>
      <c r="M460" s="19" t="str">
        <f>CONCATENATE(Tabelle224567[[#This Row],[E-Mail]],"; ")</f>
        <v xml:space="preserve">schneider.ruedi@gmail.com; </v>
      </c>
    </row>
    <row r="461" spans="1:13" ht="51" hidden="1">
      <c r="A461" s="6"/>
      <c r="B461" s="6">
        <v>12</v>
      </c>
      <c r="C461" s="6" t="s">
        <v>1133</v>
      </c>
      <c r="D461" s="6"/>
      <c r="E461" s="6" t="s">
        <v>1134</v>
      </c>
      <c r="F461" s="6" t="s">
        <v>1135</v>
      </c>
      <c r="G461" s="8" t="s">
        <v>1136</v>
      </c>
      <c r="H461" s="6"/>
      <c r="I461" s="19" t="str">
        <f>Tabelle224567[[#This Row],[TITEL]]</f>
        <v>Verein Schweizerischer Bagger- und Lastschiffbesitzer</v>
      </c>
      <c r="J461" s="20" t="str">
        <f t="shared" si="7"/>
        <v>Franzsepp Arnold, Präsident
Postfach 63
6454 Flüelen 
mail@arnoldcoag.ch</v>
      </c>
      <c r="K461" s="19" t="str">
        <f>Tabelle224567[[#This Row],[TITEL]]</f>
        <v>Verein Schweizerischer Bagger- und Lastschiffbesitzer</v>
      </c>
      <c r="L461" s="19" t="str">
        <f>Tabelle224567[[#This Row],[ADRESSE]]</f>
        <v>Franzsepp Arnold, Präsident
Postfach 63
6454 Flüelen</v>
      </c>
      <c r="M461" s="19" t="str">
        <f>CONCATENATE(Tabelle224567[[#This Row],[E-Mail]],"; ")</f>
        <v xml:space="preserve">mail@arnoldcoag.ch; </v>
      </c>
    </row>
    <row r="462" spans="1:13" ht="25.5">
      <c r="A462" s="6"/>
      <c r="B462" s="6"/>
      <c r="C462" s="6"/>
      <c r="D462" s="21"/>
      <c r="E462" s="6" t="s">
        <v>1362</v>
      </c>
      <c r="F462" s="6" t="s">
        <v>1363</v>
      </c>
      <c r="G462" s="6" t="s">
        <v>1364</v>
      </c>
      <c r="H462" s="6"/>
      <c r="I462" s="22" t="str">
        <f>Tabelle224567[[#This Row],[TITEL]]</f>
        <v>RailCom</v>
      </c>
      <c r="J462" s="22"/>
      <c r="K462" s="23" t="str">
        <f>Tabelle224567[[#This Row],[TITEL]]</f>
        <v>RailCom</v>
      </c>
      <c r="L462" s="23" t="str">
        <f>Tabelle224567[[#This Row],[ADRESSE]]</f>
        <v>Christoffelgasse 5
3003 Bern</v>
      </c>
      <c r="M462" s="22" t="str">
        <f>CONCATENATE(Tabelle224567[[#This Row],[E-Mail]],"; ")</f>
        <v xml:space="preserve">christof.boehler@railcom.admin.ch; </v>
      </c>
    </row>
  </sheetData>
  <pageMargins left="0.7" right="0.7" top="0.78740157499999996" bottom="0.78740157499999996" header="0.3" footer="0.3"/>
  <pageSetup paperSize="9" scale="57" fitToHeight="0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Excel Adressatenliste Vernehmlassungen Stand Juli 2019 nach Eröffnung VNL OBI-VO"/>
    <f:field ref="objsubject" par="" edit="true" text=""/>
    <f:field ref="objcreatedby" par="" text="Müller, Andrea (BAV - mua)"/>
    <f:field ref="objcreatedat" par="" text="13.02.2019 14:55:20"/>
    <f:field ref="objchangedby" par="" text="Bucheli, Andreas (BAV - bua)"/>
    <f:field ref="objmodifiedat" par="" text="07.10.2019 10:36:53"/>
    <f:field ref="doc_FSCFOLIO_1_1001_FieldDocumentNumber" par="" text=""/>
    <f:field ref="doc_FSCFOLIO_1_1001_FieldSubject" par="" edit="true" text=""/>
    <f:field ref="FSCFOLIO_1_1001_FieldCurrentUser" par="" text="Andreas Bucheli"/>
    <f:field ref="CCAPRECONFIG_15_1001_Objektname" par="" edit="true" text="Excel Adressatenliste Vernehmlassungen Stand Juli 2019 nach Eröffnung VNL OBI-VO"/>
    <f:field ref="CHPRECONFIG_1_1001_Objektname" par="" edit="true" text="Excel Adressatenliste Vernehmlassungen Stand Juli 2019 nach Eröffnung VNL OBI-VO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5. Transportunternehmen</vt:lpstr>
      <vt:lpstr>6. Organisationen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Welte Fabienne BAV</dc:creator>
  <cp:lastModifiedBy>Lehmann Sandra BAV</cp:lastModifiedBy>
  <cp:lastPrinted>2018-09-26T05:15:06Z</cp:lastPrinted>
  <dcterms:created xsi:type="dcterms:W3CDTF">2018-09-12T15:00:01Z</dcterms:created>
  <dcterms:modified xsi:type="dcterms:W3CDTF">2023-09-27T14:13:16Z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>Abteilung Politik</vt:lpwstr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>mua</vt:lpwstr>
  </property>
  <property fmtid="{D5CDD505-2E9C-101B-9397-08002B2CF9AE}" pid="5" name="FSC#BAVTEMPL@102.1950:DocumentID">
    <vt:lpwstr>758</vt:lpwstr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>andrea.mueller@bav.admin.ch</vt:lpwstr>
  </property>
  <property fmtid="{D5CDD505-2E9C-101B-9397-08002B2CF9AE}" pid="16" name="FSC#BAVTEMPL@102.1950:FileRespFax">
    <vt:lpwstr>+41 58 462 58 11</vt:lpwstr>
  </property>
  <property fmtid="{D5CDD505-2E9C-101B-9397-08002B2CF9AE}" pid="17" name="FSC#BAVTEMPL@102.1950:FileRespHome">
    <vt:lpwstr>Ittigen</vt:lpwstr>
  </property>
  <property fmtid="{D5CDD505-2E9C-101B-9397-08002B2CF9AE}" pid="18" name="FSC#BAVTEMPL@102.1950:FileResponsible">
    <vt:lpwstr>Andrea Müller</vt:lpwstr>
  </property>
  <property fmtid="{D5CDD505-2E9C-101B-9397-08002B2CF9AE}" pid="19" name="FSC#BAVTEMPL@102.1950:FileRespOrg">
    <vt:lpwstr>Direktionsgeschäfte (BAV)</vt:lpwstr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Direktionsgeschäfte</vt:lpwstr>
  </property>
  <property fmtid="{D5CDD505-2E9C-101B-9397-08002B2CF9AE}" pid="24" name="FSC#BAVTEMPL@102.1950:FileRespStreet">
    <vt:lpwstr>Mühlestrasse 6</vt:lpwstr>
  </property>
  <property fmtid="{D5CDD505-2E9C-101B-9397-08002B2CF9AE}" pid="25" name="FSC#BAVTEMPL@102.1950:FileRespTel">
    <vt:lpwstr>+41 58 469 70 58</vt:lpwstr>
  </property>
  <property fmtid="{D5CDD505-2E9C-101B-9397-08002B2CF9AE}" pid="26" name="FSC#BAVTEMPL@102.1950:FileRespZipCode">
    <vt:lpwstr>3063</vt:lpwstr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>Müller</vt:lpwstr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BAV-062.02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>Andrea</vt:lpwstr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Direktionsgeschäfte</vt:lpwstr>
  </property>
  <property fmtid="{D5CDD505-2E9C-101B-9397-08002B2CF9AE}" pid="40" name="FSC#UVEKCFG@15.1700:DefaultGroupFileResponsible">
    <vt:lpwstr>Direktionsgeschäfte</vt:lpwstr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>COO.1.1001.1.137854</vt:lpwstr>
  </property>
  <property fmtid="{D5CDD505-2E9C-101B-9397-08002B2CF9AE}" pid="44" name="FSC#UVEKCFG@15.1700:FileResponsible">
    <vt:lpwstr>Andrea Müller</vt:lpwstr>
  </property>
  <property fmtid="{D5CDD505-2E9C-101B-9397-08002B2CF9AE}" pid="45" name="FSC#UVEKCFG@15.1700:FileResponsibleTel">
    <vt:lpwstr>+41 58 469 70 58</vt:lpwstr>
  </property>
  <property fmtid="{D5CDD505-2E9C-101B-9397-08002B2CF9AE}" pid="46" name="FSC#UVEKCFG@15.1700:FileResponsibleEmail">
    <vt:lpwstr>andrea.mueller@bav.admin.ch</vt:lpwstr>
  </property>
  <property fmtid="{D5CDD505-2E9C-101B-9397-08002B2CF9AE}" pid="47" name="FSC#UVEKCFG@15.1700:FileResponsibleFax">
    <vt:lpwstr>+41 58 462 58 11</vt:lpwstr>
  </property>
  <property fmtid="{D5CDD505-2E9C-101B-9397-08002B2CF9AE}" pid="48" name="FSC#UVEKCFG@15.1700:FileResponsibleAddress">
    <vt:lpwstr>Mühlestrasse 6, 3063 Ittigen</vt:lpwstr>
  </property>
  <property fmtid="{D5CDD505-2E9C-101B-9397-08002B2CF9AE}" pid="49" name="FSC#UVEKCFG@15.1700:FileResponsibleStreet">
    <vt:lpwstr>Mühlestrasse 6</vt:lpwstr>
  </property>
  <property fmtid="{D5CDD505-2E9C-101B-9397-08002B2CF9AE}" pid="50" name="FSC#UVEKCFG@15.1700:FileResponsiblezipcode">
    <vt:lpwstr>3063</vt:lpwstr>
  </property>
  <property fmtid="{D5CDD505-2E9C-101B-9397-08002B2CF9AE}" pid="51" name="FSC#UVEKCFG@15.1700:FileResponsiblecity">
    <vt:lpwstr>Ittigen</vt:lpwstr>
  </property>
  <property fmtid="{D5CDD505-2E9C-101B-9397-08002B2CF9AE}" pid="52" name="FSC#UVEKCFG@15.1700:FileResponsibleAbbreviation">
    <vt:lpwstr>mua</vt:lpwstr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bua</vt:lpwstr>
  </property>
  <property fmtid="{D5CDD505-2E9C-101B-9397-08002B2CF9AE}" pid="55" name="FSC#UVEKCFG@15.1700:CategoryReference">
    <vt:lpwstr>BAV-062.02</vt:lpwstr>
  </property>
  <property fmtid="{D5CDD505-2E9C-101B-9397-08002B2CF9AE}" pid="56" name="FSC#UVEKCFG@15.1700:cooAddress">
    <vt:lpwstr>COO.2125.100.2.11958725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Excel Adressatenliste Vernehmlassungen Stand Juli 2019 nach Eröffnung VNL OBI-VO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>Abteilung Politik</vt:lpwstr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>2019-02-13-0758</vt:lpwstr>
  </property>
  <property fmtid="{D5CDD505-2E9C-101B-9397-08002B2CF9AE}" pid="74" name="FSC#UVEKCFG@15.1700:AssignmentNumber">
    <vt:lpwstr/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>Müller</vt:lpwstr>
  </property>
  <property fmtid="{D5CDD505-2E9C-101B-9397-08002B2CF9AE}" pid="128" name="FSC#UVEKCFG@15.1700:Abs_Vorname">
    <vt:lpwstr>Andrea</vt:lpwstr>
  </property>
  <property fmtid="{D5CDD505-2E9C-101B-9397-08002B2CF9AE}" pid="129" name="FSC#UVEKCFG@15.1700:Abs_Zeichen">
    <vt:lpwstr>mua</vt:lpwstr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15.10.2019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Excel Adressatenliste Vernehmlassungen Stand Juli 2019 nach Eröffnung VNL OBI-VO</vt:lpwstr>
  </property>
  <property fmtid="{D5CDD505-2E9C-101B-9397-08002B2CF9AE}" pid="136" name="FSC#UVEKCFG@15.1700:Nummer">
    <vt:lpwstr>2019-02-13-0758</vt:lpwstr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/>
  </property>
  <property fmtid="{D5CDD505-2E9C-101B-9397-08002B2CF9AE}" pid="140" name="FSC#UVEKCFG@15.1700:FileResponsiblezipcodePostal">
    <vt:lpwstr>CH-3003</vt:lpwstr>
  </property>
  <property fmtid="{D5CDD505-2E9C-101B-9397-08002B2CF9AE}" pid="141" name="FSC#UVEKCFG@15.1700:FileResponsiblecityPostal">
    <vt:lpwstr>Bern</vt:lpwstr>
  </property>
  <property fmtid="{D5CDD505-2E9C-101B-9397-08002B2CF9AE}" pid="142" name="FSC#UVEKCFG@15.1700:FileResponsibleStreetInvoice">
    <vt:lpwstr>c/o DLZ FI EFD</vt:lpwstr>
  </property>
  <property fmtid="{D5CDD505-2E9C-101B-9397-08002B2CF9AE}" pid="143" name="FSC#UVEKCFG@15.1700:FileResponsiblezipcodeInvoice">
    <vt:lpwstr>3003</vt:lpwstr>
  </property>
  <property fmtid="{D5CDD505-2E9C-101B-9397-08002B2CF9AE}" pid="144" name="FSC#UVEKCFG@15.1700:FileResponsiblecityInvoice">
    <vt:lpwstr>Bern</vt:lpwstr>
  </property>
  <property fmtid="{D5CDD505-2E9C-101B-9397-08002B2CF9AE}" pid="145" name="FSC#UVEKCFG@15.1700:ResponsibleDefaultRoleOrg">
    <vt:lpwstr>dg</vt:lpwstr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>Sektion</vt:lpwstr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BAV-062.02-00011</vt:lpwstr>
  </property>
  <property fmtid="{D5CDD505-2E9C-101B-9397-08002B2CF9AE}" pid="172" name="FSC#COOELAK@1.1001:FileRefYear">
    <vt:lpwstr>2018</vt:lpwstr>
  </property>
  <property fmtid="{D5CDD505-2E9C-101B-9397-08002B2CF9AE}" pid="173" name="FSC#COOELAK@1.1001:FileRefOrdinal">
    <vt:lpwstr>11</vt:lpwstr>
  </property>
  <property fmtid="{D5CDD505-2E9C-101B-9397-08002B2CF9AE}" pid="174" name="FSC#COOELAK@1.1001:FileRefOU">
    <vt:lpwstr>reg_PK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Müller Andrea</vt:lpwstr>
  </property>
  <property fmtid="{D5CDD505-2E9C-101B-9397-08002B2CF9AE}" pid="177" name="FSC#COOELAK@1.1001:OwnerExtension">
    <vt:lpwstr>+41 58 469 70 58</vt:lpwstr>
  </property>
  <property fmtid="{D5CDD505-2E9C-101B-9397-08002B2CF9AE}" pid="178" name="FSC#COOELAK@1.1001:OwnerFaxExtension">
    <vt:lpwstr>+41 58 462 58 11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Direktionsgeschäfte (BAV)</vt:lpwstr>
  </property>
  <property fmtid="{D5CDD505-2E9C-101B-9397-08002B2CF9AE}" pid="184" name="FSC#COOELAK@1.1001:CreatedAt">
    <vt:lpwstr>13.02.2019</vt:lpwstr>
  </property>
  <property fmtid="{D5CDD505-2E9C-101B-9397-08002B2CF9AE}" pid="185" name="FSC#COOELAK@1.1001:OU">
    <vt:lpwstr>Direktionsgeschäfte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*COO.2125.100.2.11958725*</vt:lpwstr>
  </property>
  <property fmtid="{D5CDD505-2E9C-101B-9397-08002B2CF9AE}" pid="188" name="FSC#COOELAK@1.1001:RefBarCode">
    <vt:lpwstr>*COO.2125.100.2.11958724*</vt:lpwstr>
  </property>
  <property fmtid="{D5CDD505-2E9C-101B-9397-08002B2CF9AE}" pid="189" name="FSC#COOELAK@1.1001:FileRefBarCode">
    <vt:lpwstr>*BAV-062.02-00011*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>Bucheli Andreas</vt:lpwstr>
  </property>
  <property fmtid="{D5CDD505-2E9C-101B-9397-08002B2CF9AE}" pid="194" name="FSC#COOELAK@1.1001:ProcessResponsiblePhone">
    <vt:lpwstr>+41 58 463 14 37</vt:lpwstr>
  </property>
  <property fmtid="{D5CDD505-2E9C-101B-9397-08002B2CF9AE}" pid="195" name="FSC#COOELAK@1.1001:ProcessResponsibleMail">
    <vt:lpwstr>andreas.bucheli@bav.admin.ch</vt:lpwstr>
  </property>
  <property fmtid="{D5CDD505-2E9C-101B-9397-08002B2CF9AE}" pid="196" name="FSC#COOELAK@1.1001:ProcessResponsibleFax">
    <vt:lpwstr>+41 58 462 58 11</vt:lpwstr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BAV-062.02</vt:lpwstr>
  </property>
  <property fmtid="{D5CDD505-2E9C-101B-9397-08002B2CF9AE}" pid="203" name="FSC#COOELAK@1.1001:CurrentUserRolePos">
    <vt:lpwstr>Sachbearbeiter/in</vt:lpwstr>
  </property>
  <property fmtid="{D5CDD505-2E9C-101B-9397-08002B2CF9AE}" pid="204" name="FSC#COOELAK@1.1001:CurrentUserEmail">
    <vt:lpwstr>andreas.bucheli@bav.admin.ch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>Andrea Müller</vt:lpwstr>
  </property>
  <property fmtid="{D5CDD505-2E9C-101B-9397-08002B2CF9AE}" pid="212" name="FSC#ATSTATECFG@1.1001:AgentPhone">
    <vt:lpwstr>+41 58 469 70 58</vt:lpwstr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>Beilage 5 Liste der Vernehmlassungsadressaten (Kopie)</vt:lpwstr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BAV-062.02-00011/00013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COO.2125.100.2.11958725</vt:lpwstr>
  </property>
  <property fmtid="{D5CDD505-2E9C-101B-9397-08002B2CF9AE}" pid="234" name="FSC#FSCFOLIO@1.1001:docpropproject">
    <vt:lpwstr/>
  </property>
</Properties>
</file>