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PK\km\Web (Inter- und Intranet)\_____2025\f &amp; i\Innovation RPV\"/>
    </mc:Choice>
  </mc:AlternateContent>
  <xr:revisionPtr revIDLastSave="0" documentId="8_{B32CD905-876A-41C7-8CB1-FB18E2693F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ragebogen" sheetId="1" r:id="rId1"/>
    <sheet name="Data" sheetId="2" state="hidden" r:id="rId2"/>
  </sheets>
  <definedNames>
    <definedName name="_xlnm.Print_Area" localSheetId="0">Fragebogen!$A$1:$E$31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7" i="1"/>
  <c r="C16" i="1"/>
  <c r="C15" i="1"/>
  <c r="D24" i="1" l="1"/>
  <c r="D14" i="1"/>
  <c r="C21" i="1" l="1"/>
  <c r="C20" i="1"/>
  <c r="C27" i="1"/>
  <c r="C26" i="1"/>
  <c r="C24" i="1"/>
  <c r="C25" i="1"/>
  <c r="C23" i="1"/>
  <c r="C19" i="1"/>
  <c r="C18" i="1"/>
  <c r="B31" i="1" l="1"/>
  <c r="B33" i="1" s="1"/>
  <c r="C14" i="1"/>
</calcChain>
</file>

<file path=xl/sharedStrings.xml><?xml version="1.0" encoding="utf-8"?>
<sst xmlns="http://schemas.openxmlformats.org/spreadsheetml/2006/main" count="56" uniqueCount="37">
  <si>
    <t>Fragebogen zur Selbsteinschätzung</t>
  </si>
  <si>
    <t>Frage</t>
  </si>
  <si>
    <t>Antwort</t>
  </si>
  <si>
    <t>Auswählen</t>
  </si>
  <si>
    <t>ja</t>
  </si>
  <si>
    <t>nein</t>
  </si>
  <si>
    <t>Experimentelle Entwicklung</t>
  </si>
  <si>
    <t>Pilotierung und Demonstration</t>
  </si>
  <si>
    <t>Forschung</t>
  </si>
  <si>
    <t>Sonstiges</t>
  </si>
  <si>
    <t>Kundenerfahrung</t>
  </si>
  <si>
    <t>Angebotskonzept</t>
  </si>
  <si>
    <t>Produktion und Instandhaltung</t>
  </si>
  <si>
    <t>Kostenreduzierung</t>
  </si>
  <si>
    <t>Erlössteigerung</t>
  </si>
  <si>
    <t>Mehrwert für Kunden</t>
  </si>
  <si>
    <t>Testresultat:</t>
  </si>
  <si>
    <t>Schlägt das Projekt eine neue oder deutlich verbesserte Lösung vor ?</t>
  </si>
  <si>
    <t>Bietet die vorgeschlagene Lösung einen echten Mehrwert für die Anwender ?</t>
  </si>
  <si>
    <t>Ist die vorgeschlagene Lösung bereits im Schweizer öffentlichen Verkehr verfügbar ?</t>
  </si>
  <si>
    <t>Wurde die vorgeschlagene Lösung bereits im Schweizer öffentlichen Verkehr getestet ?</t>
  </si>
  <si>
    <t>Passt der erwartete Nutzen in mindestens eine dieser Kategorien ?</t>
  </si>
  <si>
    <t>Ist die Laufzeit des Projekts länger als 3 Jahre ?</t>
  </si>
  <si>
    <t>[Projektname]</t>
  </si>
  <si>
    <t>[Name des Gesuchstellers]</t>
  </si>
  <si>
    <t>Bietet die vorgeschlagene Lösung ein langfristiges Nutzen/Kosten-Verhältnis grösser als 1 ? 
(vgl. Richtlinie Anhang 1)</t>
  </si>
  <si>
    <t>Können die Anforderungen an die Eigenleistungen erfüllt werden ? 
(vgl. Richtlinie Kap. 2.6)</t>
  </si>
  <si>
    <t>Sind die mit dem Projekt verbundenen potenziellen Risiken bewältigbar ? 
(vgl. Richtlinie Kap. 3.4)</t>
  </si>
  <si>
    <t>Ist die vorgeschlagene Lösung auf andere Transportunternehmen im öV übertragbar ?</t>
  </si>
  <si>
    <t>Weist die getestete Lösung einen innovatinen Charakter auf ? 
(vgl. Richtlinie Kap. 1.4)</t>
  </si>
  <si>
    <t>Fahrzeugtechnik und fahrzeugbezogene Anlagen</t>
  </si>
  <si>
    <t>Tarifgestaltung und Ticketing</t>
  </si>
  <si>
    <t>Ist die getestete Lösung für mindestens eine Verkehrssparte, die von der öffentlichen Hand bestellt wird, von Interesse ?</t>
  </si>
  <si>
    <t>Bezieht sich das Projekt auf mindestens einen dieser Schwerpunktbereiche vom Programm 2025-2028 ?</t>
  </si>
  <si>
    <t>Begründung</t>
  </si>
  <si>
    <t>Sind Sie ein öffentliches Verkehrsunternehmen, das eine oder mehrere Linien im Orts-, Regional-, Fern- oder Freizeitverkehr betreibt ?
(vgl. Richtlinie Kap. 2.2)</t>
  </si>
  <si>
    <t>Förderprogramm für Innovation im öffentlichen Personenverkehr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</si>
</sst>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m\ yyyy;@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right"/>
    </xf>
    <xf numFmtId="14" fontId="8" fillId="0" borderId="0" xfId="0" applyNumberFormat="1" applyFont="1" applyAlignment="1">
      <alignment horizontal="left" vertical="center"/>
    </xf>
    <xf numFmtId="0" fontId="1" fillId="0" borderId="0" xfId="0" applyFont="1"/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6" fillId="0" borderId="0" xfId="0" applyFont="1"/>
    <xf numFmtId="0" fontId="7" fillId="0" borderId="0" xfId="1" quotePrefix="1" applyProtection="1"/>
    <xf numFmtId="164" fontId="1" fillId="0" borderId="0" xfId="0" applyNumberFormat="1" applyFont="1" applyAlignment="1">
      <alignment horizontal="left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1" fillId="0" borderId="0" xfId="0" applyFont="1"/>
    <xf numFmtId="0" fontId="0" fillId="0" borderId="1" xfId="0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0" borderId="1" xfId="0" applyBorder="1" applyAlignment="1">
      <alignment horizontal="right" vertical="top"/>
    </xf>
    <xf numFmtId="0" fontId="0" fillId="0" borderId="8" xfId="0" applyBorder="1"/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1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2" fillId="0" borderId="0" xfId="0" applyFont="1" applyProtection="1">
      <protection locked="0"/>
    </xf>
  </cellXfs>
  <cellStyles count="2">
    <cellStyle name="Link" xfId="1" builtinId="8"/>
    <cellStyle name="Standard" xfId="0" builtinId="0"/>
  </cellStyles>
  <dxfs count="24"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showGridLines="0" tabSelected="1" zoomScale="80" zoomScaleNormal="80" workbookViewId="0">
      <selection activeCell="A8" sqref="A8:E8"/>
    </sheetView>
  </sheetViews>
  <sheetFormatPr baseColWidth="10" defaultRowHeight="12.5" x14ac:dyDescent="0.25"/>
  <cols>
    <col min="1" max="1" width="78.1796875" customWidth="1"/>
    <col min="2" max="2" width="27.26953125" customWidth="1"/>
    <col min="3" max="3" width="14.6328125" hidden="1" customWidth="1"/>
    <col min="4" max="4" width="8.984375E-2" customWidth="1"/>
    <col min="5" max="5" width="130.54296875" customWidth="1"/>
  </cols>
  <sheetData>
    <row r="1" spans="1:5" ht="23" x14ac:dyDescent="0.5">
      <c r="A1" s="10" t="s">
        <v>36</v>
      </c>
    </row>
    <row r="2" spans="1:5" ht="16.5" customHeight="1" x14ac:dyDescent="0.25">
      <c r="E2" s="11"/>
    </row>
    <row r="3" spans="1:5" ht="23" x14ac:dyDescent="0.5">
      <c r="A3" s="12" t="s">
        <v>0</v>
      </c>
      <c r="E3" s="11"/>
    </row>
    <row r="4" spans="1:5" x14ac:dyDescent="0.25">
      <c r="A4" s="13"/>
      <c r="E4" s="11"/>
    </row>
    <row r="5" spans="1:5" x14ac:dyDescent="0.25">
      <c r="A5" s="14"/>
      <c r="E5" s="11"/>
    </row>
    <row r="6" spans="1:5" x14ac:dyDescent="0.25">
      <c r="A6" s="14"/>
      <c r="E6" s="11"/>
    </row>
    <row r="7" spans="1:5" x14ac:dyDescent="0.25">
      <c r="A7" s="14"/>
      <c r="E7" s="11"/>
    </row>
    <row r="8" spans="1:5" ht="23" x14ac:dyDescent="0.5">
      <c r="A8" s="32" t="s">
        <v>24</v>
      </c>
      <c r="B8" s="32"/>
      <c r="C8" s="32"/>
      <c r="D8" s="32"/>
      <c r="E8" s="32"/>
    </row>
    <row r="9" spans="1:5" ht="16" customHeight="1" x14ac:dyDescent="0.5">
      <c r="A9" s="10"/>
      <c r="E9" s="11"/>
    </row>
    <row r="10" spans="1:5" ht="27" customHeight="1" x14ac:dyDescent="0.5">
      <c r="A10" s="32" t="s">
        <v>23</v>
      </c>
      <c r="B10" s="32"/>
      <c r="C10" s="32"/>
      <c r="D10" s="32"/>
      <c r="E10" s="32"/>
    </row>
    <row r="11" spans="1:5" ht="16" customHeight="1" x14ac:dyDescent="0.3">
      <c r="A11" s="15"/>
      <c r="E11" s="11"/>
    </row>
    <row r="12" spans="1:5" ht="13" thickBot="1" x14ac:dyDescent="0.3"/>
    <row r="13" spans="1:5" ht="28" customHeight="1" x14ac:dyDescent="0.25">
      <c r="A13" s="16" t="s">
        <v>1</v>
      </c>
      <c r="B13" s="17" t="s">
        <v>2</v>
      </c>
      <c r="C13" s="17"/>
      <c r="D13" s="18"/>
      <c r="E13" s="19" t="s">
        <v>34</v>
      </c>
    </row>
    <row r="14" spans="1:5" ht="44.5" customHeight="1" x14ac:dyDescent="0.25">
      <c r="A14" s="28" t="s">
        <v>35</v>
      </c>
      <c r="B14" s="6" t="s">
        <v>3</v>
      </c>
      <c r="C14" s="21">
        <f>IF(B14="ja",1,0)</f>
        <v>0</v>
      </c>
      <c r="D14" s="22" t="str">
        <f>IF(B14="nein","Finden Sie zuerst ein Transportunternehmen, das Ihr Projekt unterstützen möchte.","")</f>
        <v/>
      </c>
      <c r="E14" s="4"/>
    </row>
    <row r="15" spans="1:5" ht="44.5" customHeight="1" x14ac:dyDescent="0.25">
      <c r="A15" s="28" t="s">
        <v>32</v>
      </c>
      <c r="B15" s="6" t="s">
        <v>3</v>
      </c>
      <c r="C15" s="23">
        <f>IF(B15="ja",1,0)</f>
        <v>0</v>
      </c>
      <c r="D15" s="22"/>
      <c r="E15" s="4"/>
    </row>
    <row r="16" spans="1:5" ht="44.5" customHeight="1" x14ac:dyDescent="0.25">
      <c r="A16" s="28" t="s">
        <v>29</v>
      </c>
      <c r="B16" s="6" t="s">
        <v>3</v>
      </c>
      <c r="C16" s="23">
        <f>IF(B16="ja",1,0)</f>
        <v>0</v>
      </c>
      <c r="D16" s="24"/>
      <c r="E16" s="4"/>
    </row>
    <row r="17" spans="1:5" ht="44.5" customHeight="1" x14ac:dyDescent="0.25">
      <c r="A17" s="29" t="s">
        <v>33</v>
      </c>
      <c r="B17" s="7" t="s">
        <v>3</v>
      </c>
      <c r="C17" s="25">
        <f>IF(B17="sélectionnez",0,IF(B17="autre",0,IF(B17=Data!G4,1,IF(B17=Data!G5,1,IF(B17=Data!G6,1,IF(B17=Data!G7,1,IF(B17=Data!G8,1,0)))))))</f>
        <v>0</v>
      </c>
      <c r="D17" s="24"/>
      <c r="E17" s="4"/>
    </row>
    <row r="18" spans="1:5" ht="44.5" customHeight="1" x14ac:dyDescent="0.25">
      <c r="A18" s="30" t="s">
        <v>17</v>
      </c>
      <c r="B18" s="6" t="s">
        <v>3</v>
      </c>
      <c r="C18" s="25">
        <f>IF(B18="ja",1,0)</f>
        <v>0</v>
      </c>
      <c r="D18" s="24"/>
      <c r="E18" s="4"/>
    </row>
    <row r="19" spans="1:5" ht="44.5" customHeight="1" x14ac:dyDescent="0.25">
      <c r="A19" s="30" t="s">
        <v>18</v>
      </c>
      <c r="B19" s="6" t="s">
        <v>3</v>
      </c>
      <c r="C19" s="25">
        <f>IF(B19="ja",1,0)</f>
        <v>0</v>
      </c>
      <c r="D19" s="24"/>
      <c r="E19" s="4"/>
    </row>
    <row r="20" spans="1:5" ht="44.5" customHeight="1" x14ac:dyDescent="0.25">
      <c r="A20" s="30" t="s">
        <v>19</v>
      </c>
      <c r="B20" s="6" t="s">
        <v>3</v>
      </c>
      <c r="C20" s="25">
        <f>IF(B20="nein",1,0)</f>
        <v>0</v>
      </c>
      <c r="D20" s="24"/>
      <c r="E20" s="4"/>
    </row>
    <row r="21" spans="1:5" ht="44.5" customHeight="1" x14ac:dyDescent="0.25">
      <c r="A21" s="30" t="s">
        <v>20</v>
      </c>
      <c r="B21" s="6" t="s">
        <v>3</v>
      </c>
      <c r="C21" s="25">
        <f>IF(B21="nein",1,0)</f>
        <v>0</v>
      </c>
      <c r="D21" s="24"/>
      <c r="E21" s="4"/>
    </row>
    <row r="22" spans="1:5" ht="44.5" customHeight="1" x14ac:dyDescent="0.25">
      <c r="A22" s="30" t="s">
        <v>21</v>
      </c>
      <c r="B22" s="6" t="s">
        <v>3</v>
      </c>
      <c r="C22" s="25">
        <f>IF(B22="sélectionnez",0,IF(B22="autre",0,IF(B22=Data!J4,1,IF(B22=Data!J5,1,IF(B22=Data!J6,1,0)))))</f>
        <v>0</v>
      </c>
      <c r="D22" s="24"/>
      <c r="E22" s="4"/>
    </row>
    <row r="23" spans="1:5" ht="44.5" customHeight="1" x14ac:dyDescent="0.25">
      <c r="A23" s="29" t="s">
        <v>25</v>
      </c>
      <c r="B23" s="6" t="s">
        <v>3</v>
      </c>
      <c r="C23" s="25">
        <f>IF(B23="ja",1,0)</f>
        <v>0</v>
      </c>
      <c r="D23" s="24"/>
      <c r="E23" s="4"/>
    </row>
    <row r="24" spans="1:5" ht="44.5" customHeight="1" x14ac:dyDescent="0.25">
      <c r="A24" s="30" t="s">
        <v>22</v>
      </c>
      <c r="B24" s="6" t="s">
        <v>3</v>
      </c>
      <c r="C24" s="25">
        <f>IF(B24="nein",1,0)</f>
        <v>0</v>
      </c>
      <c r="D24" s="22" t="str">
        <f>IF(B24="ja","Die maximale Laufzeit des Projekts darf 3 Jahre nicht überschreiten (siehe Leitfaden Kap. 2.6)","")</f>
        <v/>
      </c>
      <c r="E24" s="4"/>
    </row>
    <row r="25" spans="1:5" ht="44.5" customHeight="1" x14ac:dyDescent="0.25">
      <c r="A25" s="29" t="s">
        <v>26</v>
      </c>
      <c r="B25" s="6" t="s">
        <v>3</v>
      </c>
      <c r="C25" s="25">
        <f>IF(B25="ja",1,0)</f>
        <v>0</v>
      </c>
      <c r="D25" s="24"/>
      <c r="E25" s="4"/>
    </row>
    <row r="26" spans="1:5" ht="44.5" customHeight="1" x14ac:dyDescent="0.25">
      <c r="A26" s="30" t="s">
        <v>28</v>
      </c>
      <c r="B26" s="6" t="s">
        <v>3</v>
      </c>
      <c r="C26" s="25">
        <f>IF(B26="ja",1,0)</f>
        <v>0</v>
      </c>
      <c r="D26" s="24"/>
      <c r="E26" s="4"/>
    </row>
    <row r="27" spans="1:5" ht="44.5" customHeight="1" thickBot="1" x14ac:dyDescent="0.3">
      <c r="A27" s="31" t="s">
        <v>27</v>
      </c>
      <c r="B27" s="8" t="s">
        <v>3</v>
      </c>
      <c r="C27" s="26">
        <f>IF(B27="ja",1,0)</f>
        <v>0</v>
      </c>
      <c r="D27" s="27"/>
      <c r="E27" s="5"/>
    </row>
    <row r="31" spans="1:5" ht="28" x14ac:dyDescent="0.6">
      <c r="A31" s="1" t="s">
        <v>16</v>
      </c>
      <c r="B31" s="9" t="str">
        <f>IF(COUNTIF(B14:B27,"Auswählen"),"Bitte beantworten Sie alle Fragen",IF(PRODUCT(C14:C27)=0,"Negativ","Positiv"))</f>
        <v>Bitte beantworten Sie alle Fragen</v>
      </c>
      <c r="E31" s="2"/>
    </row>
    <row r="33" spans="2:2" ht="15.5" x14ac:dyDescent="0.35">
      <c r="B33" s="20" t="str">
        <f>IF(B31="Positiv","Gratulation! Bitte füllen Sie jetzt das Projektideenformular aus","")</f>
        <v/>
      </c>
    </row>
  </sheetData>
  <sheetProtection algorithmName="SHA-512" hashValue="Y9fa4JqJjT5qO4ohgDoq0q3mWf1DhQdrEdIprVa7b+iubSVFqPRGmK1K8FwS2w51NPBHUW78lGSFaC9G7ds9WA==" saltValue="FBbqdueRq+V/eQb4pxLn3w==" spinCount="100000" sheet="1" objects="1" scenarios="1" selectLockedCells="1"/>
  <mergeCells count="2">
    <mergeCell ref="A8:E8"/>
    <mergeCell ref="A10:E10"/>
  </mergeCells>
  <conditionalFormatting sqref="B14:B16">
    <cfRule type="containsText" dxfId="23" priority="1" operator="containsText" text="nein">
      <formula>NOT(ISERROR(SEARCH("nein",B14)))</formula>
    </cfRule>
    <cfRule type="containsText" dxfId="22" priority="2" operator="containsText" text="ja">
      <formula>NOT(ISERROR(SEARCH("ja",B14)))</formula>
    </cfRule>
  </conditionalFormatting>
  <conditionalFormatting sqref="B17">
    <cfRule type="containsText" dxfId="21" priority="37" operator="containsText" text="sonstiges">
      <formula>NOT(ISERROR(SEARCH("sonstiges",B17)))</formula>
    </cfRule>
    <cfRule type="containsText" dxfId="20" priority="38" operator="containsText" text="Kundenerfahrung">
      <formula>NOT(ISERROR(SEARCH("Kundenerfahrung",B17)))</formula>
    </cfRule>
    <cfRule type="containsText" dxfId="19" priority="39" operator="containsText" text="Angebotskonzept">
      <formula>NOT(ISERROR(SEARCH("Angebotskonzept",B17)))</formula>
    </cfRule>
    <cfRule type="containsText" dxfId="18" priority="40" operator="containsText" text="Produktion">
      <formula>NOT(ISERROR(SEARCH("Produktion",B17)))</formula>
    </cfRule>
    <cfRule type="containsText" dxfId="17" priority="41" operator="containsText" text="Ticketing">
      <formula>NOT(ISERROR(SEARCH("Ticketing",B17)))</formula>
    </cfRule>
    <cfRule type="containsText" dxfId="16" priority="42" operator="containsText" text="Fahrzeugtechnik">
      <formula>NOT(ISERROR(SEARCH("Fahrzeugtechnik",B17)))</formula>
    </cfRule>
  </conditionalFormatting>
  <conditionalFormatting sqref="B18:B19">
    <cfRule type="containsText" dxfId="15" priority="25" operator="containsText" text="nein">
      <formula>NOT(ISERROR(SEARCH("nein",B18)))</formula>
    </cfRule>
    <cfRule type="containsText" dxfId="14" priority="26" operator="containsText" text="ja">
      <formula>NOT(ISERROR(SEARCH("ja",B18)))</formula>
    </cfRule>
  </conditionalFormatting>
  <conditionalFormatting sqref="B20:B21">
    <cfRule type="containsText" dxfId="13" priority="23" operator="containsText" text="ja">
      <formula>NOT(ISERROR(SEARCH("ja",B20)))</formula>
    </cfRule>
    <cfRule type="containsText" dxfId="12" priority="24" operator="containsText" text="nein">
      <formula>NOT(ISERROR(SEARCH("nein",B20)))</formula>
    </cfRule>
  </conditionalFormatting>
  <conditionalFormatting sqref="B22">
    <cfRule type="containsText" dxfId="11" priority="29" operator="containsText" text="sonstiges">
      <formula>NOT(ISERROR(SEARCH("sonstiges",B22)))</formula>
    </cfRule>
    <cfRule type="containsText" dxfId="10" priority="30" operator="containsText" text="Mehrwert">
      <formula>NOT(ISERROR(SEARCH("Mehrwert",B22)))</formula>
    </cfRule>
    <cfRule type="containsText" dxfId="9" priority="31" operator="containsText" text="Erlössteigerung">
      <formula>NOT(ISERROR(SEARCH("Erlössteigerung",B22)))</formula>
    </cfRule>
    <cfRule type="containsText" dxfId="8" priority="32" operator="containsText" text="Kostenreduzierung">
      <formula>NOT(ISERROR(SEARCH("Kostenreduzierung",B22)))</formula>
    </cfRule>
  </conditionalFormatting>
  <conditionalFormatting sqref="B23">
    <cfRule type="containsText" dxfId="7" priority="9" operator="containsText" text="nein">
      <formula>NOT(ISERROR(SEARCH("nein",B23)))</formula>
    </cfRule>
    <cfRule type="containsText" dxfId="6" priority="10" operator="containsText" text="ja">
      <formula>NOT(ISERROR(SEARCH("ja",B23)))</formula>
    </cfRule>
  </conditionalFormatting>
  <conditionalFormatting sqref="B24">
    <cfRule type="containsText" dxfId="5" priority="33" operator="containsText" text="nein">
      <formula>NOT(ISERROR(SEARCH("nein",B24)))</formula>
    </cfRule>
    <cfRule type="containsText" dxfId="4" priority="34" operator="containsText" text="ja">
      <formula>NOT(ISERROR(SEARCH("ja",B24)))</formula>
    </cfRule>
  </conditionalFormatting>
  <conditionalFormatting sqref="B25:B27">
    <cfRule type="containsText" dxfId="3" priority="19" operator="containsText" text="nein">
      <formula>NOT(ISERROR(SEARCH("nein",B25)))</formula>
    </cfRule>
    <cfRule type="containsText" dxfId="2" priority="20" operator="containsText" text="ja">
      <formula>NOT(ISERROR(SEARCH("ja",B25)))</formula>
    </cfRule>
  </conditionalFormatting>
  <conditionalFormatting sqref="B31">
    <cfRule type="containsText" dxfId="1" priority="17" operator="containsText" text="negativ">
      <formula>NOT(ISERROR(SEARCH("negativ",B31)))</formula>
    </cfRule>
    <cfRule type="containsText" dxfId="0" priority="18" operator="containsText" text="Positiv">
      <formula>NOT(ISERROR(SEARCH("Positiv",B31)))</formula>
    </cfRule>
  </conditionalFormatting>
  <pageMargins left="0.7" right="0.7" top="0.75" bottom="0.75" header="0.3" footer="0.3"/>
  <pageSetup paperSize="9" scale="53" orientation="landscape" r:id="rId1"/>
  <headerFooter>
    <oddHeader>&amp;L&amp;G</oddHeader>
  </headerFooter>
  <ignoredErrors>
    <ignoredError sqref="C24" 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Data!$B$3:$B$5</xm:f>
          </x14:formula1>
          <xm:sqref>B23:B27 B18:B21 B14:B16</xm:sqref>
        </x14:dataValidation>
        <x14:dataValidation type="list" allowBlank="1" showInputMessage="1" showErrorMessage="1" xr:uid="{00000000-0002-0000-0000-000003000000}">
          <x14:formula1>
            <xm:f>Data!$J$3:$J$7</xm:f>
          </x14:formula1>
          <xm:sqref>B22</xm:sqref>
        </x14:dataValidation>
        <x14:dataValidation type="list" allowBlank="1" showInputMessage="1" showErrorMessage="1" xr:uid="{00000000-0002-0000-0000-000002000000}">
          <x14:formula1>
            <xm:f>Data!$G$3:$G$9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9"/>
  <sheetViews>
    <sheetView topLeftCell="C1" zoomScale="70" zoomScaleNormal="70" workbookViewId="0">
      <selection activeCell="G17" sqref="G17"/>
    </sheetView>
  </sheetViews>
  <sheetFormatPr baseColWidth="10" defaultRowHeight="12.5" x14ac:dyDescent="0.25"/>
  <cols>
    <col min="2" max="6" width="11.453125" customWidth="1"/>
    <col min="7" max="7" width="22.81640625" customWidth="1"/>
    <col min="8" max="11" width="11.453125" customWidth="1"/>
  </cols>
  <sheetData>
    <row r="3" spans="2:10" ht="13" x14ac:dyDescent="0.3">
      <c r="B3" s="3" t="s">
        <v>3</v>
      </c>
      <c r="C3" s="3"/>
      <c r="D3" s="3" t="s">
        <v>3</v>
      </c>
      <c r="E3" s="3"/>
      <c r="F3" s="3"/>
      <c r="G3" s="3" t="s">
        <v>3</v>
      </c>
      <c r="H3" s="3"/>
      <c r="I3" s="3"/>
      <c r="J3" s="3" t="s">
        <v>3</v>
      </c>
    </row>
    <row r="4" spans="2:10" x14ac:dyDescent="0.25">
      <c r="B4" t="s">
        <v>4</v>
      </c>
      <c r="D4" t="s">
        <v>6</v>
      </c>
      <c r="G4" t="s">
        <v>30</v>
      </c>
      <c r="J4" t="s">
        <v>13</v>
      </c>
    </row>
    <row r="5" spans="2:10" x14ac:dyDescent="0.25">
      <c r="B5" t="s">
        <v>5</v>
      </c>
      <c r="D5" t="s">
        <v>7</v>
      </c>
      <c r="G5" t="s">
        <v>12</v>
      </c>
      <c r="J5" t="s">
        <v>14</v>
      </c>
    </row>
    <row r="6" spans="2:10" x14ac:dyDescent="0.25">
      <c r="D6" t="s">
        <v>8</v>
      </c>
      <c r="G6" t="s">
        <v>11</v>
      </c>
      <c r="J6" t="s">
        <v>15</v>
      </c>
    </row>
    <row r="7" spans="2:10" x14ac:dyDescent="0.25">
      <c r="D7" t="s">
        <v>9</v>
      </c>
      <c r="G7" t="s">
        <v>31</v>
      </c>
      <c r="J7" t="s">
        <v>9</v>
      </c>
    </row>
    <row r="8" spans="2:10" x14ac:dyDescent="0.25">
      <c r="G8" t="s">
        <v>10</v>
      </c>
    </row>
    <row r="9" spans="2:10" x14ac:dyDescent="0.25">
      <c r="G9" t="s">
        <v>9</v>
      </c>
    </row>
  </sheetData>
  <sheetProtection algorithmName="SHA-512" hashValue="yZbOVg4MdL79obcsd3eGAdCRqUCSTh3Hvo7RY2+ftnyKr57ACaMKQCKEijPqq6gfV8P//lzilKv76W1X1v6bmQ==" saltValue="XFMzIKO/X9VFgthX45I+8w==" spinCount="100000" sheet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Fragebogen</vt:lpstr>
      <vt:lpstr>Data</vt:lpstr>
      <vt:lpstr>Fragebogen!Druckbereich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Borgne Christophe BAV</dc:creator>
  <cp:lastModifiedBy>Steck Monika BAV</cp:lastModifiedBy>
  <cp:lastPrinted>2022-04-21T14:52:13Z</cp:lastPrinted>
  <dcterms:created xsi:type="dcterms:W3CDTF">2021-06-22T11:08:44Z</dcterms:created>
  <dcterms:modified xsi:type="dcterms:W3CDTF">2025-03-17T13:55:53Z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2025-03-17T13:55:02Z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e880785b-6376-4638-a7fb-d37cc48684a5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