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db.intra.admin.ch\userhome$\BAV-01\u80767767\config\Desktop\AGr nTPS\NZV 2019\NZV 2019 Dok Konsultation\"/>
    </mc:Choice>
  </mc:AlternateContent>
  <bookViews>
    <workbookView xWindow="0" yWindow="0" windowWidth="16785" windowHeight="8430"/>
  </bookViews>
  <sheets>
    <sheet name="Tabelle1" sheetId="1" r:id="rId1"/>
  </sheets>
  <definedNames>
    <definedName name="Rekuperation?">Tabelle1!$A$51:$A$52</definedName>
    <definedName name="Zuggattung">Tabelle1!$A$40:$A$49</definedName>
    <definedName name="ZuggattungLK">Tabelle1!$A$40:$A$49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  <c r="C15" i="1"/>
  <c r="G22" i="1" l="1"/>
  <c r="F22" i="1"/>
  <c r="E22" i="1"/>
  <c r="D22" i="1"/>
  <c r="H22" i="1"/>
  <c r="H15" i="1"/>
  <c r="H23" i="1" s="1"/>
  <c r="G15" i="1"/>
  <c r="F15" i="1"/>
  <c r="E15" i="1"/>
  <c r="D15" i="1"/>
  <c r="H25" i="1" l="1"/>
  <c r="G25" i="1"/>
  <c r="F25" i="1"/>
  <c r="E25" i="1"/>
  <c r="D25" i="1"/>
  <c r="C25" i="1"/>
  <c r="H24" i="1" l="1"/>
  <c r="G23" i="1"/>
  <c r="F23" i="1"/>
  <c r="E23" i="1"/>
  <c r="D23" i="1"/>
  <c r="D24" i="1" s="1"/>
  <c r="G19" i="1"/>
  <c r="G20" i="1" s="1"/>
  <c r="F19" i="1"/>
  <c r="F20" i="1" s="1"/>
  <c r="D19" i="1"/>
  <c r="D20" i="1" s="1"/>
  <c r="H19" i="1"/>
  <c r="H20" i="1" s="1"/>
  <c r="E19" i="1"/>
  <c r="E20" i="1" s="1"/>
  <c r="H29" i="1" l="1"/>
  <c r="D29" i="1"/>
  <c r="F24" i="1"/>
  <c r="F29" i="1" s="1"/>
  <c r="G24" i="1"/>
  <c r="G29" i="1" s="1"/>
  <c r="E24" i="1"/>
  <c r="E29" i="1" s="1"/>
  <c r="D26" i="1"/>
  <c r="H26" i="1"/>
  <c r="H30" i="1" l="1"/>
  <c r="D30" i="1"/>
  <c r="F26" i="1"/>
  <c r="F30" i="1" s="1"/>
  <c r="G26" i="1"/>
  <c r="G30" i="1" s="1"/>
  <c r="C23" i="1" l="1"/>
  <c r="E26" i="1"/>
  <c r="E30" i="1" s="1"/>
  <c r="C24" i="1" l="1"/>
  <c r="C19" i="1"/>
  <c r="C20" i="1" s="1"/>
  <c r="C29" i="1" l="1"/>
  <c r="C26" i="1"/>
  <c r="C30" i="1" l="1"/>
</calcChain>
</file>

<file path=xl/sharedStrings.xml><?xml version="1.0" encoding="utf-8"?>
<sst xmlns="http://schemas.openxmlformats.org/spreadsheetml/2006/main" count="66" uniqueCount="55">
  <si>
    <t xml:space="preserve">NZV-Änderung 2019: Verrechnung Bahnstrom </t>
  </si>
  <si>
    <t>Installation Messgerät</t>
  </si>
  <si>
    <t>einmalige Kosten (Investition)</t>
  </si>
  <si>
    <t>Annahmen:</t>
  </si>
  <si>
    <t>Anzahl Fahrzeuge pro Typ/Serie</t>
  </si>
  <si>
    <t>Zuggattung</t>
  </si>
  <si>
    <t>Tarifzeit</t>
  </si>
  <si>
    <t>normal</t>
  </si>
  <si>
    <t>Betriebskosten jährlich</t>
  </si>
  <si>
    <t>Rekuperation</t>
  </si>
  <si>
    <t>ja</t>
  </si>
  <si>
    <t>InterCity/EuroCity</t>
  </si>
  <si>
    <t>Schnellzug/IR</t>
  </si>
  <si>
    <t>Regionalzug</t>
  </si>
  <si>
    <t>S-Bahn</t>
  </si>
  <si>
    <t>RegioExpress</t>
  </si>
  <si>
    <t>Ferngüterzug</t>
  </si>
  <si>
    <t>Traktorgüterzug</t>
  </si>
  <si>
    <t>Lokzug</t>
  </si>
  <si>
    <t>Leermat. Personenverkehr</t>
  </si>
  <si>
    <t>Nr.</t>
  </si>
  <si>
    <t>Triebfahrzeug/Fahrtyp:</t>
  </si>
  <si>
    <t>Restlebensdauer in Jahren:</t>
  </si>
  <si>
    <t>Leistung CH jährlich in Btkm</t>
  </si>
  <si>
    <t>Fernverkehr 1</t>
  </si>
  <si>
    <t>Fernverkehr 2</t>
  </si>
  <si>
    <t>Regionalverkehr 1</t>
  </si>
  <si>
    <t>Regionalverkehr 2</t>
  </si>
  <si>
    <t>Güterverkehr 1</t>
  </si>
  <si>
    <t>Güterverkehr 2</t>
  </si>
  <si>
    <t>Rentabilität:</t>
  </si>
  <si>
    <t>Strompreis jährlich mit Messung</t>
  </si>
  <si>
    <t>Strompreis jährlich ohne Messung</t>
  </si>
  <si>
    <t>Dokumentation Zulassung pro Fahrzeugtyp</t>
  </si>
  <si>
    <t>Dokumentation Zulassung pro Fahrzeug</t>
  </si>
  <si>
    <t>effektiver Durchschnittsverbrauch kWh/Btkm</t>
  </si>
  <si>
    <t>Einsparung Strompreis jährlich mit Messung</t>
  </si>
  <si>
    <t>Berechnungen (pro Triebfahrzeug):</t>
  </si>
  <si>
    <t>Betriebskosten jährlich pro Triebfahrzeug</t>
  </si>
  <si>
    <t>Die einmaligen Kosten hängen relativ stark ab von der Anzahl Geräte einer Fahrzeugserie und deren Restlebensdauer.</t>
  </si>
  <si>
    <t xml:space="preserve">Die Betriebskosten umfassen Serviceleistungen, Reparaturen und Systemüberwachung (nach Initialaufwand tendenziell abnehmend). </t>
  </si>
  <si>
    <t>*) Bemerkungen:</t>
  </si>
  <si>
    <t>historische Triebfahrzeuge</t>
  </si>
  <si>
    <t>mit Rekuperation</t>
  </si>
  <si>
    <t>ohne Rekuperation</t>
  </si>
  <si>
    <t>Ansätze kWh pro Btkm Basis Entwurf NZV-BAV Anhang 5 v171128</t>
  </si>
  <si>
    <t>Zugskategorie gem. NZV-BAV Anhang 5</t>
  </si>
  <si>
    <t>Die Kosten fallen z.T. pro Gerät oder pro Fahrzeugtyp an. Hier wird pro Fahrzeug gerechnet, und nur für Fahrten in 1 Zugskategorie.</t>
  </si>
  <si>
    <t>Nutzen Messung jährlich</t>
  </si>
  <si>
    <t xml:space="preserve">Die Leistungen der einzelnen Triebfahrzeuge verteilen sich in der Regel auf mehreren Zugskategorien und enthalten insbesondere Leerfahrten. </t>
  </si>
  <si>
    <t>nein</t>
  </si>
  <si>
    <t>Einsatzsparte (Beispiele)</t>
  </si>
  <si>
    <t>"Business case": Modellrechnungen pro Triebfahrzeug* mit Messgerät (oder 25% Zuschlag)</t>
  </si>
  <si>
    <t>Break-even (Jahr):</t>
  </si>
  <si>
    <t>Break-even ("Quotient"):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</si>
</sst>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0.0000"/>
    <numFmt numFmtId="165" formatCode="_ * #,##0_ ;_ * \-#,##0_ ;_ * &quot;-&quot;??_ ;_ @_ "/>
    <numFmt numFmtId="166" formatCode="#,##0.0_ ;\-#,##0.0\ "/>
  </numFmts>
  <fonts count="7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/>
    <xf numFmtId="0" fontId="0" fillId="0" borderId="1" xfId="0" applyBorder="1"/>
    <xf numFmtId="44" fontId="0" fillId="0" borderId="0" xfId="2" applyFont="1"/>
    <xf numFmtId="44" fontId="0" fillId="0" borderId="1" xfId="2" applyFont="1" applyBorder="1"/>
    <xf numFmtId="0" fontId="0" fillId="0" borderId="0" xfId="0" applyFont="1" applyAlignment="1">
      <alignment horizontal="center"/>
    </xf>
    <xf numFmtId="0" fontId="4" fillId="0" borderId="0" xfId="0" applyFont="1" applyBorder="1"/>
    <xf numFmtId="164" fontId="4" fillId="0" borderId="0" xfId="0" applyNumberFormat="1" applyFont="1" applyBorder="1"/>
    <xf numFmtId="0" fontId="0" fillId="0" borderId="0" xfId="0" applyAlignment="1">
      <alignment horizontal="center"/>
    </xf>
    <xf numFmtId="0" fontId="4" fillId="0" borderId="0" xfId="0" applyFont="1" applyFill="1" applyBorder="1"/>
    <xf numFmtId="0" fontId="2" fillId="0" borderId="0" xfId="0" applyFont="1"/>
    <xf numFmtId="165" fontId="0" fillId="2" borderId="0" xfId="1" applyNumberFormat="1" applyFont="1" applyFill="1"/>
    <xf numFmtId="0" fontId="0" fillId="3" borderId="0" xfId="0" applyFill="1" applyAlignment="1">
      <alignment horizontal="center"/>
    </xf>
    <xf numFmtId="166" fontId="0" fillId="0" borderId="0" xfId="1" applyNumberFormat="1" applyFont="1" applyAlignment="1">
      <alignment horizontal="center"/>
    </xf>
    <xf numFmtId="0" fontId="0" fillId="0" borderId="2" xfId="0" applyBorder="1"/>
    <xf numFmtId="44" fontId="0" fillId="0" borderId="2" xfId="2" applyFont="1" applyBorder="1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5" fillId="0" borderId="0" xfId="0" applyFont="1" applyBorder="1"/>
    <xf numFmtId="0" fontId="0" fillId="0" borderId="0" xfId="0" applyFill="1"/>
    <xf numFmtId="164" fontId="0" fillId="2" borderId="0" xfId="0" applyNumberFormat="1" applyFont="1" applyFill="1" applyAlignment="1">
      <alignment horizontal="center"/>
    </xf>
    <xf numFmtId="9" fontId="0" fillId="0" borderId="0" xfId="3" applyFont="1"/>
    <xf numFmtId="0" fontId="0" fillId="0" borderId="0" xfId="0" quotePrefix="1"/>
    <xf numFmtId="0" fontId="6" fillId="0" borderId="0" xfId="0" applyFont="1"/>
    <xf numFmtId="0" fontId="0" fillId="3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">
    <cellStyle name="Komma" xfId="1" builtinId="3"/>
    <cellStyle name="Prozent" xfId="3" builtinId="5"/>
    <cellStyle name="Standard" xfId="0" builtinId="0"/>
    <cellStyle name="Währung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2"/>
  <sheetViews>
    <sheetView tabSelected="1" zoomScaleNormal="100" workbookViewId="0">
      <selection activeCell="B31" sqref="B31"/>
    </sheetView>
  </sheetViews>
  <sheetFormatPr baseColWidth="10" defaultColWidth="11.42578125" defaultRowHeight="12.75" x14ac:dyDescent="0.2"/>
  <cols>
    <col min="1" max="1" width="3.7109375" customWidth="1"/>
    <col min="2" max="2" width="37.140625" customWidth="1"/>
    <col min="3" max="11" width="15.7109375" customWidth="1"/>
  </cols>
  <sheetData>
    <row r="1" spans="2:10" s="1" customFormat="1" ht="20.25" x14ac:dyDescent="0.3">
      <c r="B1" s="25" t="s">
        <v>0</v>
      </c>
      <c r="C1" s="25"/>
      <c r="D1" s="25"/>
      <c r="E1" s="25"/>
      <c r="F1" s="25"/>
      <c r="G1" s="25"/>
      <c r="H1" s="25"/>
    </row>
    <row r="2" spans="2:10" x14ac:dyDescent="0.2">
      <c r="B2" s="26" t="s">
        <v>52</v>
      </c>
      <c r="C2" s="26"/>
      <c r="D2" s="26"/>
      <c r="E2" s="26"/>
      <c r="F2" s="26"/>
      <c r="G2" s="26"/>
      <c r="H2" s="26"/>
    </row>
    <row r="4" spans="2:10" x14ac:dyDescent="0.2">
      <c r="B4" s="10" t="s">
        <v>3</v>
      </c>
    </row>
    <row r="5" spans="2:10" x14ac:dyDescent="0.2">
      <c r="B5" t="s">
        <v>51</v>
      </c>
      <c r="C5" s="8" t="s">
        <v>24</v>
      </c>
      <c r="D5" s="8" t="s">
        <v>25</v>
      </c>
      <c r="E5" s="8" t="s">
        <v>26</v>
      </c>
      <c r="F5" s="8" t="s">
        <v>27</v>
      </c>
      <c r="G5" s="8" t="s">
        <v>28</v>
      </c>
      <c r="H5" s="8" t="s">
        <v>29</v>
      </c>
      <c r="I5" s="8"/>
    </row>
    <row r="6" spans="2:10" hidden="1" x14ac:dyDescent="0.2">
      <c r="B6" t="s">
        <v>21</v>
      </c>
      <c r="C6" s="8"/>
      <c r="D6" s="8"/>
    </row>
    <row r="7" spans="2:10" x14ac:dyDescent="0.2">
      <c r="B7" t="s">
        <v>22</v>
      </c>
      <c r="C7" s="17">
        <v>10</v>
      </c>
      <c r="D7" s="17">
        <v>3</v>
      </c>
      <c r="E7" s="17">
        <v>15</v>
      </c>
      <c r="F7" s="17">
        <v>5</v>
      </c>
      <c r="G7" s="17">
        <v>20</v>
      </c>
      <c r="H7" s="17">
        <v>6</v>
      </c>
    </row>
    <row r="8" spans="2:10" x14ac:dyDescent="0.2">
      <c r="B8" t="s">
        <v>33</v>
      </c>
      <c r="C8" s="3">
        <v>50000</v>
      </c>
      <c r="D8" s="3">
        <v>50000</v>
      </c>
      <c r="E8" s="3">
        <v>50000</v>
      </c>
      <c r="F8" s="3">
        <v>50000</v>
      </c>
      <c r="G8" s="3">
        <v>50000</v>
      </c>
      <c r="H8" s="3">
        <v>50000</v>
      </c>
    </row>
    <row r="9" spans="2:10" x14ac:dyDescent="0.2">
      <c r="B9" t="s">
        <v>38</v>
      </c>
      <c r="C9" s="3">
        <v>2000</v>
      </c>
      <c r="D9" s="3">
        <v>2000</v>
      </c>
      <c r="E9" s="3">
        <v>2000</v>
      </c>
      <c r="F9" s="3">
        <v>2000</v>
      </c>
      <c r="G9" s="3">
        <v>2000</v>
      </c>
      <c r="H9" s="3">
        <v>2000</v>
      </c>
    </row>
    <row r="10" spans="2:10" x14ac:dyDescent="0.2">
      <c r="B10" t="s">
        <v>4</v>
      </c>
      <c r="C10" s="17">
        <v>10</v>
      </c>
      <c r="D10" s="17">
        <v>20</v>
      </c>
      <c r="E10" s="17">
        <v>5</v>
      </c>
      <c r="F10" s="17">
        <v>10</v>
      </c>
      <c r="G10" s="17">
        <v>20</v>
      </c>
      <c r="H10" s="17">
        <v>6</v>
      </c>
    </row>
    <row r="11" spans="2:10" x14ac:dyDescent="0.2">
      <c r="B11" t="s">
        <v>23</v>
      </c>
      <c r="C11" s="11">
        <v>50000000</v>
      </c>
      <c r="D11" s="11">
        <v>20000000</v>
      </c>
      <c r="E11" s="11">
        <v>7000000</v>
      </c>
      <c r="F11" s="11">
        <v>20000000</v>
      </c>
      <c r="G11" s="11">
        <v>80000000</v>
      </c>
      <c r="H11" s="11">
        <v>2000000</v>
      </c>
    </row>
    <row r="12" spans="2:10" x14ac:dyDescent="0.2">
      <c r="B12" t="s">
        <v>46</v>
      </c>
      <c r="C12" s="12">
        <v>1</v>
      </c>
      <c r="D12" s="12">
        <v>2</v>
      </c>
      <c r="E12" s="12">
        <v>3</v>
      </c>
      <c r="F12" s="12">
        <v>4</v>
      </c>
      <c r="G12" s="12">
        <v>6</v>
      </c>
      <c r="H12" s="12">
        <v>8</v>
      </c>
    </row>
    <row r="13" spans="2:10" x14ac:dyDescent="0.2">
      <c r="B13" t="s">
        <v>9</v>
      </c>
      <c r="C13" s="24" t="s">
        <v>10</v>
      </c>
      <c r="D13" s="24" t="s">
        <v>10</v>
      </c>
      <c r="E13" s="24" t="s">
        <v>10</v>
      </c>
      <c r="F13" s="24" t="s">
        <v>10</v>
      </c>
      <c r="G13" s="24" t="s">
        <v>10</v>
      </c>
      <c r="H13" s="24" t="s">
        <v>50</v>
      </c>
    </row>
    <row r="14" spans="2:10" x14ac:dyDescent="0.2">
      <c r="B14" t="s">
        <v>6</v>
      </c>
      <c r="C14" s="5" t="s">
        <v>7</v>
      </c>
      <c r="D14" s="5" t="s">
        <v>7</v>
      </c>
      <c r="E14" s="5" t="s">
        <v>7</v>
      </c>
      <c r="F14" s="5" t="s">
        <v>7</v>
      </c>
      <c r="G14" s="5" t="s">
        <v>7</v>
      </c>
      <c r="H14" s="5" t="s">
        <v>7</v>
      </c>
    </row>
    <row r="15" spans="2:10" x14ac:dyDescent="0.2">
      <c r="B15" t="s">
        <v>35</v>
      </c>
      <c r="C15" s="20">
        <f>IF(C13="ja",VLOOKUP(C12,$A$40:$D$49,3)/1.25,VLOOKUP(C12,$A$40:$D$49,4)/1.25)</f>
        <v>2.3519999999999999E-2</v>
      </c>
      <c r="D15" s="20">
        <f t="shared" ref="D15:G15" si="0">IF(D13="ja",VLOOKUP(D12,$A$40:$D$49,3)/1.25,VLOOKUP(D12,$A$40:$D$49,4)/1.25)</f>
        <v>2.3519999999999999E-2</v>
      </c>
      <c r="E15" s="20">
        <f t="shared" si="0"/>
        <v>3.7040000000000003E-2</v>
      </c>
      <c r="F15" s="20">
        <f t="shared" si="0"/>
        <v>3.7040000000000003E-2</v>
      </c>
      <c r="G15" s="20">
        <f t="shared" si="0"/>
        <v>1.7999999999999999E-2</v>
      </c>
      <c r="H15" s="20">
        <f>IF(H13="ja",VLOOKUP(H12,$A$40:$D$49,3)/1.25,VLOOKUP(H12,$A$40:$D$49,4)/1.25)</f>
        <v>3.9919999999999997E-2</v>
      </c>
      <c r="J15" s="22"/>
    </row>
    <row r="16" spans="2:10" x14ac:dyDescent="0.2">
      <c r="C16" s="3"/>
      <c r="D16" s="3"/>
      <c r="E16" s="3"/>
      <c r="F16" s="3"/>
      <c r="G16" s="3"/>
      <c r="H16" s="3"/>
    </row>
    <row r="17" spans="2:8" x14ac:dyDescent="0.2">
      <c r="B17" s="10" t="s">
        <v>37</v>
      </c>
    </row>
    <row r="18" spans="2:8" x14ac:dyDescent="0.2">
      <c r="B18" t="s">
        <v>1</v>
      </c>
      <c r="C18" s="3">
        <v>20000</v>
      </c>
      <c r="D18" s="3">
        <v>20000</v>
      </c>
      <c r="E18" s="3">
        <v>20000</v>
      </c>
      <c r="F18" s="3">
        <v>20000</v>
      </c>
      <c r="G18" s="3">
        <v>20000</v>
      </c>
      <c r="H18" s="3">
        <v>20000</v>
      </c>
    </row>
    <row r="19" spans="2:8" x14ac:dyDescent="0.2">
      <c r="B19" t="s">
        <v>34</v>
      </c>
      <c r="C19" s="3">
        <f t="shared" ref="C19:H19" si="1">C8/C10</f>
        <v>5000</v>
      </c>
      <c r="D19" s="3">
        <f t="shared" si="1"/>
        <v>2500</v>
      </c>
      <c r="E19" s="3">
        <f t="shared" si="1"/>
        <v>10000</v>
      </c>
      <c r="F19" s="3">
        <f t="shared" si="1"/>
        <v>5000</v>
      </c>
      <c r="G19" s="3">
        <f t="shared" si="1"/>
        <v>2500</v>
      </c>
      <c r="H19" s="3">
        <f t="shared" si="1"/>
        <v>8333.3333333333339</v>
      </c>
    </row>
    <row r="20" spans="2:8" ht="13.5" thickBot="1" x14ac:dyDescent="0.25">
      <c r="B20" s="2" t="s">
        <v>2</v>
      </c>
      <c r="C20" s="4">
        <f t="shared" ref="C20:H20" si="2">SUM(C18:C19)</f>
        <v>25000</v>
      </c>
      <c r="D20" s="4">
        <f t="shared" si="2"/>
        <v>22500</v>
      </c>
      <c r="E20" s="4">
        <f t="shared" si="2"/>
        <v>30000</v>
      </c>
      <c r="F20" s="4">
        <f t="shared" si="2"/>
        <v>25000</v>
      </c>
      <c r="G20" s="4">
        <f t="shared" si="2"/>
        <v>22500</v>
      </c>
      <c r="H20" s="4">
        <f t="shared" si="2"/>
        <v>28333.333333333336</v>
      </c>
    </row>
    <row r="21" spans="2:8" x14ac:dyDescent="0.2">
      <c r="C21" s="3"/>
      <c r="D21" s="3"/>
      <c r="E21" s="3"/>
      <c r="F21" s="3"/>
      <c r="G21" s="3"/>
      <c r="H21" s="3"/>
    </row>
    <row r="22" spans="2:8" x14ac:dyDescent="0.2">
      <c r="B22" t="s">
        <v>32</v>
      </c>
      <c r="C22" s="3">
        <f>C11*IF(C13="ja",VLOOKUP(C12,$A$40:$D$49,3)*0.12,VLOOKUP(C12,$A$40:$D$49,4)*0.12)</f>
        <v>176400</v>
      </c>
      <c r="D22" s="3">
        <f t="shared" ref="D22:G22" si="3">D11*IF(D13="ja",VLOOKUP(D12,$A$40:$D$49,3)*0.12,VLOOKUP(D12,$A$40:$D$49,4)*0.12)</f>
        <v>70560</v>
      </c>
      <c r="E22" s="3">
        <f t="shared" si="3"/>
        <v>38892</v>
      </c>
      <c r="F22" s="3">
        <f t="shared" si="3"/>
        <v>111120</v>
      </c>
      <c r="G22" s="3">
        <f t="shared" si="3"/>
        <v>215999.99999999997</v>
      </c>
      <c r="H22" s="3">
        <f>H11*IF(H13="ja",VLOOKUP(H12,$A$40:$D$49,3)*0.12,VLOOKUP(H12,$A$40:$D$49,4)*0.12)</f>
        <v>11975.999999999998</v>
      </c>
    </row>
    <row r="23" spans="2:8" x14ac:dyDescent="0.2">
      <c r="B23" s="14" t="s">
        <v>31</v>
      </c>
      <c r="C23" s="15">
        <f t="shared" ref="C23:G23" si="4">C11*C15*0.12</f>
        <v>141120</v>
      </c>
      <c r="D23" s="15">
        <f t="shared" si="4"/>
        <v>56448</v>
      </c>
      <c r="E23" s="15">
        <f t="shared" si="4"/>
        <v>31113.600000000002</v>
      </c>
      <c r="F23" s="15">
        <f t="shared" si="4"/>
        <v>88896.000000000015</v>
      </c>
      <c r="G23" s="15">
        <f t="shared" si="4"/>
        <v>172800</v>
      </c>
      <c r="H23" s="15">
        <f>H11*H15*0.12</f>
        <v>9580.7999999999993</v>
      </c>
    </row>
    <row r="24" spans="2:8" x14ac:dyDescent="0.2">
      <c r="B24" t="s">
        <v>36</v>
      </c>
      <c r="C24" s="3">
        <f t="shared" ref="C24:H24" si="5">C22-C23</f>
        <v>35280</v>
      </c>
      <c r="D24" s="3">
        <f t="shared" si="5"/>
        <v>14112</v>
      </c>
      <c r="E24" s="3">
        <f t="shared" si="5"/>
        <v>7778.3999999999978</v>
      </c>
      <c r="F24" s="3">
        <f t="shared" si="5"/>
        <v>22223.999999999985</v>
      </c>
      <c r="G24" s="3">
        <f t="shared" si="5"/>
        <v>43199.999999999971</v>
      </c>
      <c r="H24" s="3">
        <f t="shared" si="5"/>
        <v>2395.1999999999989</v>
      </c>
    </row>
    <row r="25" spans="2:8" x14ac:dyDescent="0.2">
      <c r="B25" t="s">
        <v>8</v>
      </c>
      <c r="C25" s="3">
        <f t="shared" ref="C25:H25" si="6">-C9</f>
        <v>-2000</v>
      </c>
      <c r="D25" s="3">
        <f t="shared" si="6"/>
        <v>-2000</v>
      </c>
      <c r="E25" s="3">
        <f t="shared" si="6"/>
        <v>-2000</v>
      </c>
      <c r="F25" s="3">
        <f t="shared" si="6"/>
        <v>-2000</v>
      </c>
      <c r="G25" s="3">
        <f t="shared" si="6"/>
        <v>-2000</v>
      </c>
      <c r="H25" s="3">
        <f t="shared" si="6"/>
        <v>-2000</v>
      </c>
    </row>
    <row r="26" spans="2:8" ht="13.5" thickBot="1" x14ac:dyDescent="0.25">
      <c r="B26" s="2" t="s">
        <v>48</v>
      </c>
      <c r="C26" s="4">
        <f t="shared" ref="C26:H26" si="7">SUM(C24:C25)</f>
        <v>33280</v>
      </c>
      <c r="D26" s="4">
        <f t="shared" si="7"/>
        <v>12112</v>
      </c>
      <c r="E26" s="4">
        <f t="shared" si="7"/>
        <v>5778.3999999999978</v>
      </c>
      <c r="F26" s="4">
        <f t="shared" si="7"/>
        <v>20223.999999999985</v>
      </c>
      <c r="G26" s="4">
        <f t="shared" si="7"/>
        <v>41199.999999999971</v>
      </c>
      <c r="H26" s="4">
        <f t="shared" si="7"/>
        <v>395.19999999999891</v>
      </c>
    </row>
    <row r="27" spans="2:8" x14ac:dyDescent="0.2">
      <c r="C27" s="3"/>
      <c r="D27" s="3"/>
      <c r="E27" s="3"/>
      <c r="F27" s="3"/>
      <c r="G27" s="3"/>
      <c r="H27" s="3"/>
    </row>
    <row r="28" spans="2:8" x14ac:dyDescent="0.2">
      <c r="B28" s="10" t="s">
        <v>30</v>
      </c>
      <c r="C28" s="3"/>
      <c r="D28" s="3"/>
      <c r="E28" s="3"/>
      <c r="F28" s="3"/>
      <c r="G28" s="3"/>
      <c r="H28" s="3"/>
    </row>
    <row r="29" spans="2:8" x14ac:dyDescent="0.2">
      <c r="B29" t="s">
        <v>53</v>
      </c>
      <c r="C29" s="16">
        <f t="shared" ref="C29:H29" si="8">ROUNDUP(C20/(C24-C25),0)</f>
        <v>1</v>
      </c>
      <c r="D29" s="8">
        <f t="shared" si="8"/>
        <v>2</v>
      </c>
      <c r="E29" s="16">
        <f t="shared" si="8"/>
        <v>4</v>
      </c>
      <c r="F29" s="16">
        <f t="shared" si="8"/>
        <v>2</v>
      </c>
      <c r="G29" s="16">
        <f t="shared" si="8"/>
        <v>1</v>
      </c>
      <c r="H29" s="16">
        <f t="shared" si="8"/>
        <v>7</v>
      </c>
    </row>
    <row r="30" spans="2:8" x14ac:dyDescent="0.2">
      <c r="B30" s="19" t="s">
        <v>54</v>
      </c>
      <c r="C30" s="13">
        <f t="shared" ref="C30:H30" si="9">C7/C29</f>
        <v>10</v>
      </c>
      <c r="D30" s="13">
        <f t="shared" si="9"/>
        <v>1.5</v>
      </c>
      <c r="E30" s="13">
        <f t="shared" si="9"/>
        <v>3.75</v>
      </c>
      <c r="F30" s="13">
        <f t="shared" si="9"/>
        <v>2.5</v>
      </c>
      <c r="G30" s="13">
        <f t="shared" si="9"/>
        <v>20</v>
      </c>
      <c r="H30" s="13">
        <f t="shared" si="9"/>
        <v>0.8571428571428571</v>
      </c>
    </row>
    <row r="31" spans="2:8" x14ac:dyDescent="0.2">
      <c r="C31" s="3"/>
      <c r="D31" s="3"/>
    </row>
    <row r="32" spans="2:8" x14ac:dyDescent="0.2">
      <c r="B32" s="10" t="s">
        <v>41</v>
      </c>
      <c r="C32" s="3"/>
      <c r="D32" s="3"/>
    </row>
    <row r="33" spans="1:11" x14ac:dyDescent="0.2">
      <c r="B33" t="s">
        <v>47</v>
      </c>
      <c r="C33" s="3"/>
      <c r="D33" s="3"/>
    </row>
    <row r="34" spans="1:11" x14ac:dyDescent="0.2">
      <c r="B34" t="s">
        <v>39</v>
      </c>
      <c r="C34" s="3"/>
      <c r="D34" s="3"/>
    </row>
    <row r="35" spans="1:11" x14ac:dyDescent="0.2">
      <c r="B35" s="9" t="s">
        <v>40</v>
      </c>
      <c r="D35" s="3"/>
    </row>
    <row r="36" spans="1:11" x14ac:dyDescent="0.2">
      <c r="B36" s="9" t="s">
        <v>49</v>
      </c>
      <c r="D36" s="7"/>
    </row>
    <row r="37" spans="1:11" x14ac:dyDescent="0.2">
      <c r="D37" s="7"/>
    </row>
    <row r="38" spans="1:11" hidden="1" x14ac:dyDescent="0.2">
      <c r="A38" s="26" t="s">
        <v>45</v>
      </c>
      <c r="B38" s="26"/>
      <c r="C38" s="26"/>
      <c r="D38" s="26"/>
    </row>
    <row r="39" spans="1:11" hidden="1" x14ac:dyDescent="0.2">
      <c r="A39" t="s">
        <v>20</v>
      </c>
      <c r="B39" t="s">
        <v>5</v>
      </c>
      <c r="C39" s="3" t="s">
        <v>43</v>
      </c>
      <c r="D39" s="7" t="s">
        <v>44</v>
      </c>
    </row>
    <row r="40" spans="1:11" hidden="1" x14ac:dyDescent="0.2">
      <c r="A40" s="6">
        <v>1</v>
      </c>
      <c r="B40" s="6" t="s">
        <v>11</v>
      </c>
      <c r="C40">
        <v>2.9399999999999999E-2</v>
      </c>
      <c r="D40" s="7">
        <v>3.3799999999999997E-2</v>
      </c>
      <c r="J40" s="21"/>
      <c r="K40" s="21"/>
    </row>
    <row r="41" spans="1:11" hidden="1" x14ac:dyDescent="0.2">
      <c r="A41" s="6">
        <v>2</v>
      </c>
      <c r="B41" s="6" t="s">
        <v>12</v>
      </c>
      <c r="C41">
        <v>2.9399999999999999E-2</v>
      </c>
      <c r="D41" s="7">
        <v>3.3799999999999997E-2</v>
      </c>
      <c r="J41" s="21"/>
      <c r="K41" s="21"/>
    </row>
    <row r="42" spans="1:11" hidden="1" x14ac:dyDescent="0.2">
      <c r="A42" s="6">
        <v>3</v>
      </c>
      <c r="B42" s="6" t="s">
        <v>13</v>
      </c>
      <c r="C42">
        <v>4.6300000000000001E-2</v>
      </c>
      <c r="D42" s="7">
        <v>6.7100000000000007E-2</v>
      </c>
      <c r="J42" s="21"/>
      <c r="K42" s="21"/>
    </row>
    <row r="43" spans="1:11" hidden="1" x14ac:dyDescent="0.2">
      <c r="A43" s="6">
        <v>4</v>
      </c>
      <c r="B43" s="6" t="s">
        <v>14</v>
      </c>
      <c r="C43">
        <v>4.6300000000000001E-2</v>
      </c>
      <c r="D43" s="7">
        <v>6.7100000000000007E-2</v>
      </c>
      <c r="J43" s="21"/>
      <c r="K43" s="21"/>
    </row>
    <row r="44" spans="1:11" hidden="1" x14ac:dyDescent="0.2">
      <c r="A44" s="6">
        <v>5</v>
      </c>
      <c r="B44" s="6" t="s">
        <v>15</v>
      </c>
      <c r="C44">
        <v>3.8699999999999998E-2</v>
      </c>
      <c r="D44" s="7">
        <v>4.4499999999999998E-2</v>
      </c>
      <c r="J44" s="21"/>
      <c r="K44" s="21"/>
    </row>
    <row r="45" spans="1:11" hidden="1" x14ac:dyDescent="0.2">
      <c r="A45" s="6">
        <v>6</v>
      </c>
      <c r="B45" s="6" t="s">
        <v>16</v>
      </c>
      <c r="C45">
        <v>2.2499999999999999E-2</v>
      </c>
      <c r="D45" s="7">
        <v>2.58E-2</v>
      </c>
      <c r="J45" s="21"/>
      <c r="K45" s="21"/>
    </row>
    <row r="46" spans="1:11" hidden="1" x14ac:dyDescent="0.2">
      <c r="A46" s="18">
        <v>7</v>
      </c>
      <c r="B46" s="18" t="s">
        <v>42</v>
      </c>
      <c r="C46">
        <v>3.0300000000000001E-2</v>
      </c>
      <c r="D46" s="7">
        <v>3.4799999999999998E-2</v>
      </c>
      <c r="J46" s="21"/>
      <c r="K46" s="21"/>
    </row>
    <row r="47" spans="1:11" hidden="1" x14ac:dyDescent="0.2">
      <c r="A47" s="6">
        <v>8</v>
      </c>
      <c r="B47" s="6" t="s">
        <v>17</v>
      </c>
      <c r="C47">
        <v>4.3400000000000001E-2</v>
      </c>
      <c r="D47">
        <v>4.99E-2</v>
      </c>
      <c r="J47" s="21"/>
      <c r="K47" s="21"/>
    </row>
    <row r="48" spans="1:11" hidden="1" x14ac:dyDescent="0.2">
      <c r="A48" s="6">
        <v>9</v>
      </c>
      <c r="B48" s="6" t="s">
        <v>18</v>
      </c>
      <c r="C48">
        <v>5.1200000000000002E-2</v>
      </c>
      <c r="D48">
        <v>5.8900000000000001E-2</v>
      </c>
      <c r="J48" s="21"/>
      <c r="K48" s="21"/>
    </row>
    <row r="49" spans="1:11" hidden="1" x14ac:dyDescent="0.2">
      <c r="A49" s="6">
        <v>10</v>
      </c>
      <c r="B49" s="6" t="s">
        <v>19</v>
      </c>
      <c r="C49">
        <v>3.6900000000000002E-2</v>
      </c>
      <c r="D49">
        <v>4.24E-2</v>
      </c>
      <c r="J49" s="21"/>
      <c r="K49" s="21"/>
    </row>
    <row r="51" spans="1:11" x14ac:dyDescent="0.2">
      <c r="A51" s="23" t="s">
        <v>10</v>
      </c>
    </row>
    <row r="52" spans="1:11" x14ac:dyDescent="0.2">
      <c r="A52" s="23" t="s">
        <v>50</v>
      </c>
    </row>
  </sheetData>
  <mergeCells count="3">
    <mergeCell ref="B1:H1"/>
    <mergeCell ref="B2:H2"/>
    <mergeCell ref="A38:D38"/>
  </mergeCells>
  <conditionalFormatting sqref="C30">
    <cfRule type="iconSet" priority="11">
      <iconSet>
        <cfvo type="percent" val="0"/>
        <cfvo type="num" val="1"/>
        <cfvo type="num" val="2"/>
      </iconSet>
    </cfRule>
    <cfRule type="iconSet" priority="12">
      <iconSet>
        <cfvo type="percent" val="0"/>
        <cfvo type="percent" val="33"/>
        <cfvo type="percent" val="67"/>
      </iconSet>
    </cfRule>
  </conditionalFormatting>
  <conditionalFormatting sqref="E30">
    <cfRule type="iconSet" priority="9">
      <iconSet>
        <cfvo type="percent" val="0"/>
        <cfvo type="num" val="1"/>
        <cfvo type="num" val="2"/>
      </iconSet>
    </cfRule>
    <cfRule type="iconSet" priority="10">
      <iconSet>
        <cfvo type="percent" val="0"/>
        <cfvo type="percent" val="33"/>
        <cfvo type="percent" val="67"/>
      </iconSet>
    </cfRule>
  </conditionalFormatting>
  <conditionalFormatting sqref="H30">
    <cfRule type="iconSet" priority="7">
      <iconSet>
        <cfvo type="percent" val="0"/>
        <cfvo type="num" val="1"/>
        <cfvo type="num" val="2"/>
      </iconSet>
    </cfRule>
    <cfRule type="iconSet" priority="8">
      <iconSet>
        <cfvo type="percent" val="0"/>
        <cfvo type="percent" val="33"/>
        <cfvo type="percent" val="67"/>
      </iconSet>
    </cfRule>
  </conditionalFormatting>
  <conditionalFormatting sqref="D30">
    <cfRule type="iconSet" priority="5">
      <iconSet>
        <cfvo type="percent" val="0"/>
        <cfvo type="num" val="1"/>
        <cfvo type="num" val="2"/>
      </iconSet>
    </cfRule>
    <cfRule type="iconSet" priority="6">
      <iconSet>
        <cfvo type="percent" val="0"/>
        <cfvo type="percent" val="33"/>
        <cfvo type="percent" val="67"/>
      </iconSet>
    </cfRule>
  </conditionalFormatting>
  <conditionalFormatting sqref="F30">
    <cfRule type="iconSet" priority="3">
      <iconSet>
        <cfvo type="percent" val="0"/>
        <cfvo type="num" val="1"/>
        <cfvo type="num" val="2"/>
      </iconSet>
    </cfRule>
    <cfRule type="iconSet" priority="4">
      <iconSet>
        <cfvo type="percent" val="0"/>
        <cfvo type="percent" val="33"/>
        <cfvo type="percent" val="67"/>
      </iconSet>
    </cfRule>
  </conditionalFormatting>
  <conditionalFormatting sqref="G30">
    <cfRule type="iconSet" priority="1">
      <iconSet>
        <cfvo type="percent" val="0"/>
        <cfvo type="num" val="1"/>
        <cfvo type="num" val="2"/>
      </iconSet>
    </cfRule>
    <cfRule type="iconSet" priority="2">
      <iconSet>
        <cfvo type="percent" val="0"/>
        <cfvo type="percent" val="33"/>
        <cfvo type="percent" val="67"/>
      </iconSet>
    </cfRule>
  </conditionalFormatting>
  <dataValidations count="2">
    <dataValidation type="list" allowBlank="1" showInputMessage="1" showErrorMessage="1" sqref="C12:H12">
      <formula1>Zuggattung</formula1>
    </dataValidation>
    <dataValidation type="list" allowBlank="1" showInputMessage="1" showErrorMessage="1" sqref="C13:H13">
      <formula1>Rekuperation?</formula1>
    </dataValidation>
  </dataValidations>
  <pageMargins left="0.7" right="0.7" top="0.78740157499999996" bottom="0.78740157499999996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NZV 2019_Konsultation_Modellrechnung_DE"/>
    <f:field ref="objsubject" par="" edit="true" text=""/>
    <f:field ref="objcreatedby" par="" text="Kolden, Kjell (BAV - kok)"/>
    <f:field ref="objcreatedat" par="" text="28.11.2017 06:42:05"/>
    <f:field ref="objchangedby" par="" text="Giger, Markus (BAV - gim)"/>
    <f:field ref="objmodifiedat" par="" text="11.12.2017 12:01:16"/>
    <f:field ref="doc_FSCFOLIO_1_1001_FieldDocumentNumber" par="" text=""/>
    <f:field ref="doc_FSCFOLIO_1_1001_FieldSubject" par="" edit="true" text=""/>
    <f:field ref="FSCFOLIO_1_1001_FieldCurrentUser" par="" text="Kjell Kolden"/>
    <f:field ref="CCAPRECONFIG_15_1001_Objektname" par="" edit="true" text="NZV 2019_Konsultation_Modellrechnung_DE"/>
    <f:field ref="CHPRECONFIG_1_1001_Objektname" par="" edit="true" text="NZV 2019_Konsultation_Modellrechnung_DE"/>
  </f:record>
  <f:record inx="1" ref="">
    <f:field ref="CCAPRECONFIG_15_1001_Anrede" par="" edit="true" text=""/>
    <f:field ref="CCAPRECONFIG_15_1001_Anrede_Briefkopf" par="" text=""/>
    <f:field ref="CCAPRECONFIG_15_1001_Geschlecht_Anrede" par="" text=""/>
    <f:field ref="CCAPRECONFIG_15_1001_Titel" par="" edit="true" text=""/>
    <f:field ref="CCAPRECONFIG_15_1001_Nachgestellter_Titel" par="" edit="true" text=""/>
    <f:field ref="CCAPRECONFIG_15_1001_Vorname" par="" edit="true" text=""/>
    <f:field ref="CCAPRECONFIG_15_1001_Nachname" par="" edit="true" text=""/>
    <f:field ref="CCAPRECONFIG_15_1001_zH" par="" edit="true" text=""/>
    <f:field ref="CCAPRECONFIG_15_1001_Geschlecht" par="" text=""/>
    <f:field ref="CCAPRECONFIG_15_1001_Strasse" par="" text=""/>
    <f:field ref="CCAPRECONFIG_15_1001_Hausnummer" par="" text=""/>
    <f:field ref="CCAPRECONFIG_15_1001_Stiege" par="" text=""/>
    <f:field ref="CCAPRECONFIG_15_1001_Stock" par="" text=""/>
    <f:field ref="CCAPRECONFIG_15_1001_Tuer" par="" text=""/>
    <f:field ref="CCAPRECONFIG_15_1001_Postfach" par="" text=""/>
    <f:field ref="CCAPRECONFIG_15_1001_Postleitzahl" par="" text=""/>
    <f:field ref="CCAPRECONFIG_15_1001_Ort" par="" text=""/>
    <f:field ref="CCAPRECONFIG_15_1001_Land" par="" text=""/>
    <f:field ref="CCAPRECONFIG_15_1001_Email" par="" text=""/>
    <f:field ref="CCAPRECONFIG_15_1001_Postalische_Adresse" par="" text=""/>
    <f:field ref="CCAPRECONFIG_15_1001_Adresse" par="" text=""/>
    <f:field ref="CCAPRECONFIG_15_1001_Fax" par="" text=""/>
    <f:field ref="CCAPRECONFIG_15_1001_Telefon" par="" text=""/>
    <f:field ref="CCAPRECONFIG_15_1001_Geburtsdatum" par="" text=""/>
    <f:field ref="CCAPRECONFIG_15_1001_Sozialversicherungsnummer" par="" text=""/>
    <f:field ref="CCAPRECONFIG_15_1001_Berufstitel" par="" text=""/>
    <f:field ref="CCAPRECONFIG_15_1001_Funktionsbezeichnung" par="" text=""/>
    <f:field ref="CCAPRECONFIG_15_1001_Organisationsname" par="" text=""/>
    <f:field ref="CCAPRECONFIG_15_1001_Organisationskurzname" par="" text=""/>
    <f:field ref="CCAPRECONFIG_15_1001_Abschriftsbemerkung" par="" text=""/>
    <f:field ref="CCAPRECONFIG_15_1001_Name_Zeile_2" par="" text=""/>
    <f:field ref="CCAPRECONFIG_15_1001_Name_Zeile_3" par="" text=""/>
    <f:field ref="CCAPRECONFIG_15_1001_Firmenbuchnummer" par="" text=""/>
    <f:field ref="CCAPRECONFIG_15_1001_Versandart" par="" text="B-Post"/>
    <f:field ref="CCAPRECONFIG_15_1001_Kategorie" par="" text="Empfänger/in"/>
    <f:field ref="CCAPRECONFIG_15_1001_Rechtsform" par="" text=""/>
    <f:field ref="CCAPRECONFIG_15_1001_Ziel" par="" text=""/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UVEKCFG_15_1700_Personal" par="" text=""/>
    <f:field ref="UVEKCFG_15_1700_Geschlecht" par="" text=""/>
    <f:field ref="UVEKCFG_15_1700_GebDatum" par="" text=""/>
    <f:field ref="UVEKCFG_15_1700_Beruf" par="" text=""/>
    <f:field ref="UVEKCFG_15_1700_Familienstand" par="" text=""/>
    <f:field ref="UVEKCFG_15_1700_Muttersprache" par="" text=""/>
    <f:field ref="UVEKCFG_15_1700_Geboren_in" par="" text=""/>
    <f:field ref="UVEKCFG_15_1700_Briefanrede" par="" text=""/>
    <f:field ref="UVEKCFG_15_1700_Kommunikationssprache" par="" text=""/>
    <f:field ref="UVEKCFG_15_1700_Webseite" par="" text=""/>
    <f:field ref="UVEKCFG_15_1700_TelNr_Business" par="" text=""/>
    <f:field ref="UVEKCFG_15_1700_TelNr_Private" par="" text=""/>
    <f:field ref="UVEKCFG_15_1700_TelNr_Mobile" par="" text=""/>
    <f:field ref="UVEKCFG_15_1700_TelNr_Other" par="" text=""/>
    <f:field ref="UVEKCFG_15_1700_TelNr_Fax" par="" text=""/>
    <f:field ref="UVEKCFG_15_1700_EMail1" par="" text=""/>
    <f:field ref="UVEKCFG_15_1700_EMail2" par="" text=""/>
    <f:field ref="UVEKCFG_15_1700_EMail3" par="" text=""/>
    <f:field ref="UVEKCFG_15_1700_UID" par="" text=""/>
    <f:field ref="UVEKCFG_15_1700_Klassifizierung" par="" text=""/>
    <f:field ref="UVEKCFG_15_1700_Gruendungsjahr" par="" text=""/>
    <f:field ref="UVEKCFG_15_1700_Versandart" par="" text="B-Post"/>
    <f:field ref="UVEKCFG_15_1700_Versandvermek" par="" text=""/>
    <f:field ref="UVEKCFG_15_1700_Kurzbezeichnung" par="" text=""/>
    <f:field ref="UVEKCFG_15_1700_Strasse2" par="" text=""/>
    <f:field ref="UVEKCFG_15_1700_Hausnummer_Zusatz" par="" text=""/>
    <f:field ref="UVEKCFG_15_1700_Land" par="" text=""/>
    <f:field ref="UVEKCFG_15_1700_Serienbrieffeld_1" par="" text=""/>
    <f:field ref="UVEKCFG_15_1700_Serienbrieffeld_2" par="" text=""/>
    <f:field ref="UVEKCFG_15_1700_Serienbrieffeld_3" par="" text=""/>
    <f:field ref="UVEKCFG_15_1700_Serienbrieffeld_4" par="" text=""/>
    <f:field ref="UVEKCFG_15_1700_Serienbrieffeld_5" par="" text=""/>
    <f:field ref="UVEKCFG_15_1700_Adresszeile_1" par="" text=""/>
    <f:field ref="UVEKCFG_15_1700_Adresszeile_2" par="" text=""/>
    <f:field ref="UVEKCFG_15_1700_Adresszeile_3" par="" text=""/>
    <f:field ref="UVEKCFG_15_1700_Adresszeile_4" par="" text=""/>
    <f:field ref="UVEKCFG_15_1700_Adresszeile_5" par="" text=""/>
    <f:field ref="UVEKCFG_15_1700_Adresszeile_6" par="" text=""/>
    <f:field ref="UVEKCFG_15_1700_Adresszeile_7" par="" text=""/>
    <f:field ref="UVEKCFG_15_1700_Adresszeile_8" par="" text=""/>
    <f:field ref="UVEKCFG_15_1700_Adresszeile_9" par="" text=""/>
    <f:field ref="UVEKCFG_15_1700_Adresszeile_10" par="" text=""/>
    <f:field ref="BAVCFG_15_1700_Adresse1" par="" edit="true" text=""/>
    <f:field ref="BAVCFG_15_1700_Firma" par="" text=""/>
    <f:field ref="BAVCFG_15_1700_ZustellungAm" par="" text=""/>
    <f:field ref="BAVCFG_15_1700_ForeignNumber" par="" text=""/>
    <f:field ref="BAVCFG_15_1700_AnredePartner" par="" edit="true" text=""/>
    <f:field ref="BAVCFG_15_1700_Anrede_Adresse" par="" edit="true" text=""/>
    <f:field ref="BAVCFG_15_1700_Zusatzzeile1" par="" edit="true" text=""/>
    <f:field ref="BAVCFG_15_1700_Zusatzzeile2" par="" edit="true" text=""/>
    <f:field ref="BAVCFG_15_1700_Strasse2" par="" edit="true" text=""/>
    <f:field ref="BAVCFG_15_1700_Firma_Kurz" par="" text=""/>
    <f:field ref="BAVCFG_15_1700_Posfach" par="" text=""/>
    <f:field ref="BAVCFG_15_1700_Vorname_AP" par="" text=""/>
    <f:field ref="BAVCFG_15_1700_Nachname_AP" par="" text=""/>
    <f:field ref="BAVCFG_15_1700_Adresse1_AP" par="" text=""/>
    <f:field ref="BAVCFG_15_1700_Strasse_AP" par="" text=""/>
    <f:field ref="BAVCFG_15_1700_Postleitzahl_AP" par="" text=""/>
    <f:field ref="BAVCFG_15_1700_Ort_AP" par="" text=""/>
    <f:field ref="BAVCFG_15_1700_EMail_AP" par="" text=""/>
    <f:field ref="BAVCFG_15_1700_Firma_AP" par="" text=""/>
    <f:field ref="BAVCFG_15_1700_AnredePartner_AP" par="" text=""/>
    <f:field ref="BAVCFG_15_1700_Titel_AP" par="" text=""/>
    <f:field ref="BAVCFG_15_1700_Fax_AP" par="" text=""/>
    <f:field ref="BAVCFG_15_1700_Anrede_Adresse_AP" par="" text=""/>
    <f:field ref="BAVCFG_15_1700_Zusatzzeile1_AP" par="" text=""/>
    <f:field ref="BAVCFG_15_1700_Zusatzzeile2_AP" par="" text=""/>
    <f:field ref="BAVCFG_15_1700_Strasse2_AP" par="" text=""/>
    <f:field ref="BAVCFG_15_1700_FirmaKurz_AP" par="" text=""/>
    <f:field ref="BAVCFG_15_1700_Posfach_AP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&gt; Adressat/innen">
    <f:field ref="UVEKCFG_15_1700_Personal" text=""/>
    <f:field ref="UVEKCFG_15_1700_Geschlecht" text=""/>
    <f:field ref="UVEKCFG_15_1700_GebDatum" text=""/>
    <f:field ref="UVEKCFG_15_1700_Beruf" text=""/>
    <f:field ref="UVEKCFG_15_1700_Familienstand" text=""/>
    <f:field ref="UVEKCFG_15_1700_Muttersprache" text=""/>
    <f:field ref="UVEKCFG_15_1700_Geboren_in" text=""/>
    <f:field ref="UVEKCFG_15_1700_Briefanrede" text=""/>
    <f:field ref="UVEKCFG_15_1700_Kommunikationssprache" text=""/>
    <f:field ref="UVEKCFG_15_1700_Webseite" text=""/>
    <f:field ref="UVEKCFG_15_1700_TelNr_Business" text=""/>
    <f:field ref="UVEKCFG_15_1700_TelNr_Private" text=""/>
    <f:field ref="UVEKCFG_15_1700_TelNr_Mobile" text=""/>
    <f:field ref="UVEKCFG_15_1700_TelNr_Other" text=""/>
    <f:field ref="UVEKCFG_15_1700_TelNr_Fax" text=""/>
    <f:field ref="UVEKCFG_15_1700_EMail1" text=""/>
    <f:field ref="UVEKCFG_15_1700_EMail2" text=""/>
    <f:field ref="UVEKCFG_15_1700_EMail3" text=""/>
    <f:field ref="UVEKCFG_15_1700_UID" text=""/>
    <f:field ref="UVEKCFG_15_1700_Klassifizierung" text=""/>
    <f:field ref="UVEKCFG_15_1700_Gruendungsjahr" text=""/>
    <f:field ref="UVEKCFG_15_1700_Versandart" text=""/>
    <f:field ref="UVEKCFG_15_1700_Versandvermek" text=""/>
    <f:field ref="UVEKCFG_15_1700_Kurzbezeichnung" text=""/>
    <f:field ref="UVEKCFG_15_1700_Strasse2" text=""/>
    <f:field ref="UVEKCFG_15_1700_Hausnummer_Zusatz" text=""/>
    <f:field ref="UVEKCFG_15_1700_Land" text=""/>
    <f:field ref="UVEKCFG_15_1700_Serienbrieffeld_1" text=""/>
    <f:field ref="UVEKCFG_15_1700_Serienbrieffeld_2" text=""/>
    <f:field ref="UVEKCFG_15_1700_Serienbrieffeld_3" text=""/>
    <f:field ref="UVEKCFG_15_1700_Serienbrieffeld_4" text=""/>
    <f:field ref="UVEKCFG_15_1700_Serienbrieffeld_5" text=""/>
    <f:field ref="UVEKCFG_15_1700_Adresszeile_1" text=""/>
    <f:field ref="UVEKCFG_15_1700_Adresszeile_2" text=""/>
    <f:field ref="UVEKCFG_15_1700_Adresszeile_3" text=""/>
    <f:field ref="UVEKCFG_15_1700_Adresszeile_4" text=""/>
    <f:field ref="UVEKCFG_15_1700_Adresszeile_5" text=""/>
    <f:field ref="UVEKCFG_15_1700_Adresszeile_6" text=""/>
    <f:field ref="UVEKCFG_15_1700_Adresszeile_7" text=""/>
    <f:field ref="UVEKCFG_15_1700_Adresszeile_8" text=""/>
    <f:field ref="UVEKCFG_15_1700_Adresszeile_9" text=""/>
    <f:field ref="UVEKCFG_15_1700_Adresszeile_10" text=""/>
    <f:field ref="BAVCFG_15_1700_AnredePartner" text=""/>
    <f:field ref="CCAPRECONFIG_15_1001_Abschriftsbemerkung" text="Abschriftsbemerkung"/>
    <f:field ref="CCAPRECONFIG_15_1001_Adresse" text="Adresse"/>
    <f:field ref="BAVCFG_15_1700_Adresse1" text="Adresse1"/>
    <f:field ref="BAVCFG_15_1700_Adresse1_AP" text="Adresse1_AP"/>
    <f:field ref="CCAPRECONFIG_15_1001_Anrede" text="Anrede"/>
    <f:field ref="CHPRECONFIG_1_1001_Anrede" text="Anrede"/>
    <f:field ref="BAVCFG_15_1700_Anrede_Adresse" text="Anrede Adresse"/>
    <f:field ref="BAVCFG_15_1700_Anrede_Adresse_AP" text="Anrede Adresse_AP"/>
    <f:field ref="CCAPRECONFIG_15_1001_Anrede_Briefkopf" text="Anrede_Briefkopf"/>
    <f:field ref="BAVCFG_15_1700_AnredePartner_AP" text="AnredePartner_AP"/>
    <f:field ref="CCAPRECONFIG_15_1001_Berufstitel" text="Berufstitel"/>
    <f:field ref="CHPRECONFIG_1_1001_EMailAdresse" text="E-Mail Adresse"/>
    <f:field ref="BAVCFG_15_1700_EMail_AP" text="E-Mail_AP"/>
    <f:field ref="CCAPRECONFIG_15_1001_Email" text="Email"/>
    <f:field ref="CCAPRECONFIG_15_1001_Fax" text="Fax"/>
    <f:field ref="BAVCFG_15_1700_Fax_AP" text="Fax_AP"/>
    <f:field ref="BAVCFG_15_1700_Firma" text="Firma"/>
    <f:field ref="BAVCFG_15_1700_Firma_Kurz" text="Firma Kurz"/>
    <f:field ref="BAVCFG_15_1700_FirmaKurz_AP" text="Firma Kurz_AP"/>
    <f:field ref="BAVCFG_15_1700_Firma_AP" text="Firma_AP"/>
    <f:field ref="CCAPRECONFIG_15_1001_Firmenbuchnummer" text="Firmenbuchnummer"/>
    <f:field ref="BAVCFG_15_1700_ForeignNumber" text="Fremdaktenzeichen"/>
    <f:field ref="CCAPRECONFIG_15_1001_Funktionsbezeichnung" text="Funktionsbezeichnung"/>
    <f:field ref="CCAPRECONFIG_15_1001_Geburtsdatum" text="Geburtsdatum"/>
    <f:field ref="CCAPRECONFIG_15_1001_Geschlecht" text="Geschlecht"/>
    <f:field ref="CCAPRECONFIG_15_1001_Geschlecht_Anrede" text="Geschlecht_Anrede"/>
    <f:field ref="CCAPRECONFIG_15_1001_Hausnummer" text="Hausnummer"/>
    <f:field ref="CCAPRECONFIG_15_1001_Kategorie" text="Kategorie"/>
    <f:field ref="CCAPRECONFIG_15_1001_Land" text="Land"/>
    <f:field ref="CCAPRECONFIG_15_1001_Nachgestellter_Titel" text="Nachgestellter_Titel"/>
    <f:field ref="CCAPRECONFIG_15_1001_Nachname" text="Nachname"/>
    <f:field ref="CHPRECONFIG_1_1001_Nachname" text="Nachname"/>
    <f:field ref="BAVCFG_15_1700_Nachname_AP" text="Nachname_AP"/>
    <f:field ref="CCAPRECONFIG_15_1001_Name_Zeile_2" text="Name_Zeile_2"/>
    <f:field ref="CCAPRECONFIG_15_1001_Name_Zeile_3" text="Name_Zeile_3"/>
    <f:field ref="CCAPRECONFIG_15_1001_Organisationskurzname" text="Organisationskurzname"/>
    <f:field ref="CCAPRECONFIG_15_1001_Organisationsname" text="Organisationsname"/>
    <f:field ref="CCAPRECONFIG_15_1001_Ort" text="Ort"/>
    <f:field ref="CHPRECONFIG_1_1001_Ort" text="Ort"/>
    <f:field ref="BAVCFG_15_1700_Ort_AP" text="Ort_AP"/>
    <f:field ref="BAVCFG_15_1700_Posfach" text="Posfach"/>
    <f:field ref="BAVCFG_15_1700_Posfach_AP" text="Posfach_AP"/>
    <f:field ref="CCAPRECONFIG_15_1001_Postalische_Adresse" text="Postalische_Adresse"/>
    <f:field ref="CCAPRECONFIG_15_1001_Postfach" text="Postfach"/>
    <f:field ref="CCAPRECONFIG_15_1001_Postleitzahl" text="Postleitzahl"/>
    <f:field ref="CHPRECONFIG_1_1001_Postleitzahl" text="Postleitzahl"/>
    <f:field ref="BAVCFG_15_1700_Postleitzahl_AP" text="Postleitzahl_AP"/>
    <f:field ref="CCAPRECONFIG_15_1001_Rechtsform" text="Rechtsform"/>
    <f:field ref="CCAPRECONFIG_15_1001_Sozialversicherungsnummer" text="Sozialversicherungsnummer"/>
    <f:field ref="CCAPRECONFIG_15_1001_Stiege" text="Stiege"/>
    <f:field ref="CCAPRECONFIG_15_1001_Stock" text="Stock"/>
    <f:field ref="CCAPRECONFIG_15_1001_Strasse" text="Strasse"/>
    <f:field ref="CHPRECONFIG_1_1001_Strasse" text="Strasse"/>
    <f:field ref="BAVCFG_15_1700_Strasse2" text="Strasse2"/>
    <f:field ref="BAVCFG_15_1700_Strasse2_AP" text="Strasse2_AP"/>
    <f:field ref="BAVCFG_15_1700_Strasse_AP" text="Strasse_AP"/>
    <f:field ref="CCAPRECONFIG_15_1001_Telefon" text="Telefon"/>
    <f:field ref="CCAPRECONFIG_15_1001_Titel" text="Titel"/>
    <f:field ref="CHPRECONFIG_1_1001_Titel" text="Titel"/>
    <f:field ref="BAVCFG_15_1700_Titel_AP" text="Titel_AP"/>
    <f:field ref="CCAPRECONFIG_15_1001_Tuer" text="Tuer"/>
    <f:field ref="CCAPRECONFIG_15_1001_Versandart" text="Versandart"/>
    <f:field ref="CHPRECONFIG_1_1001_Vorname" text="Vorname"/>
    <f:field ref="CCAPRECONFIG_15_1001_Vorname" text="Vorname"/>
    <f:field ref="BAVCFG_15_1700_Vorname_AP" text="Vorname_AP"/>
    <f:field ref="CCAPRECONFIG_15_1001_zH" text="zH"/>
    <f:field ref="CCAPRECONFIG_15_1001_Ziel" text="Ziel"/>
    <f:field ref="BAVCFG_15_1700_Zusatzzeile1" text="Zusatzzeile1"/>
    <f:field ref="BAVCFG_15_1700_Zusatzzeile1_AP" text="Zusatzzeile1_AP"/>
    <f:field ref="BAVCFG_15_1700_Zusatzzeile2" text="Zusatzzeile2"/>
    <f:field ref="BAVCFG_15_1700_Zusatzzeile2_AP" text="Zusatzzeile2_AP"/>
    <f:field ref="BAVCFG_15_1700_ZustellungAm" text="ZustellungAm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4" baseType="lpstr">
      <vt:lpstr>Tabelle1</vt:lpstr>
      <vt:lpstr>Rekuperation?</vt:lpstr>
      <vt:lpstr>Zuggattung</vt:lpstr>
      <vt:lpstr>ZuggattungLK</vt:lpstr>
    </vt:vector>
  </TitlesOfParts>
  <Company>Bundesverwaltung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Kolden Kjell BAV</dc:creator>
  <cp:lastModifiedBy>Kolden Kjell BAV</cp:lastModifiedBy>
  <cp:lastPrinted>2017-11-28T08:16:01Z</cp:lastPrinted>
  <dcterms:created xsi:type="dcterms:W3CDTF">2017-11-24T07:01:57Z</dcterms:created>
  <dcterms:modified xsi:type="dcterms:W3CDTF">2017-12-13T12:59:47Z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BAVTEMPL@102.1950:Amtstitel">
    <vt:lpwstr>Abteilung Finanzierung</vt:lpwstr>
  </property>
  <property fmtid="{D5CDD505-2E9C-101B-9397-08002B2CF9AE}" pid="3" name="FSC#BAVTEMPL@102.1950:AssignmentName">
    <vt:lpwstr/>
  </property>
  <property fmtid="{D5CDD505-2E9C-101B-9397-08002B2CF9AE}" pid="4" name="FSC#BAVTEMPL@102.1950:BAVShortsign">
    <vt:lpwstr>kok</vt:lpwstr>
  </property>
  <property fmtid="{D5CDD505-2E9C-101B-9397-08002B2CF9AE}" pid="5" name="FSC#BAVTEMPL@102.1950:DocumentID">
    <vt:lpwstr>1</vt:lpwstr>
  </property>
  <property fmtid="{D5CDD505-2E9C-101B-9397-08002B2CF9AE}" pid="6" name="FSC#BAVTEMPL@102.1950:Dossierref">
    <vt:lpwstr/>
  </property>
  <property fmtid="{D5CDD505-2E9C-101B-9397-08002B2CF9AE}" pid="7" name="FSC#BAVTEMPL@102.1950:EmpfName">
    <vt:lpwstr/>
  </property>
  <property fmtid="{D5CDD505-2E9C-101B-9397-08002B2CF9AE}" pid="8" name="FSC#BAVTEMPL@102.1950:EmpfName_AP">
    <vt:lpwstr/>
  </property>
  <property fmtid="{D5CDD505-2E9C-101B-9397-08002B2CF9AE}" pid="9" name="FSC#BAVTEMPL@102.1950:EmpfOrt">
    <vt:lpwstr/>
  </property>
  <property fmtid="{D5CDD505-2E9C-101B-9397-08002B2CF9AE}" pid="10" name="FSC#BAVTEMPL@102.1950:EmpfPLZ">
    <vt:lpwstr/>
  </property>
  <property fmtid="{D5CDD505-2E9C-101B-9397-08002B2CF9AE}" pid="11" name="FSC#BAVTEMPL@102.1950:EmpfStrasse">
    <vt:lpwstr/>
  </property>
  <property fmtid="{D5CDD505-2E9C-101B-9397-08002B2CF9AE}" pid="12" name="FSC#BAVTEMPL@102.1950:EmpfOrt_AP">
    <vt:lpwstr/>
  </property>
  <property fmtid="{D5CDD505-2E9C-101B-9397-08002B2CF9AE}" pid="13" name="FSC#BAVTEMPL@102.1950:EmpfPLZ_AP">
    <vt:lpwstr/>
  </property>
  <property fmtid="{D5CDD505-2E9C-101B-9397-08002B2CF9AE}" pid="14" name="FSC#BAVTEMPL@102.1950:EmpfStrasse_AP">
    <vt:lpwstr/>
  </property>
  <property fmtid="{D5CDD505-2E9C-101B-9397-08002B2CF9AE}" pid="15" name="FSC#BAVTEMPL@102.1950:FileRespEmail">
    <vt:lpwstr>kjell.kolden@bav.admin.ch</vt:lpwstr>
  </property>
  <property fmtid="{D5CDD505-2E9C-101B-9397-08002B2CF9AE}" pid="16" name="FSC#BAVTEMPL@102.1950:FileRespFax">
    <vt:lpwstr>+41 58 462 59 87</vt:lpwstr>
  </property>
  <property fmtid="{D5CDD505-2E9C-101B-9397-08002B2CF9AE}" pid="17" name="FSC#BAVTEMPL@102.1950:FileRespHome">
    <vt:lpwstr>Ittigen</vt:lpwstr>
  </property>
  <property fmtid="{D5CDD505-2E9C-101B-9397-08002B2CF9AE}" pid="18" name="FSC#BAVTEMPL@102.1950:FileResponsible">
    <vt:lpwstr>Kjell Kolden</vt:lpwstr>
  </property>
  <property fmtid="{D5CDD505-2E9C-101B-9397-08002B2CF9AE}" pid="19" name="FSC#BAVTEMPL@102.1950:FileRespOrg">
    <vt:lpwstr>Schienennetz (BAV)</vt:lpwstr>
  </property>
  <property fmtid="{D5CDD505-2E9C-101B-9397-08002B2CF9AE}" pid="20" name="FSC#BAVTEMPL@102.1950:FileRespOrgHome">
    <vt:lpwstr/>
  </property>
  <property fmtid="{D5CDD505-2E9C-101B-9397-08002B2CF9AE}" pid="21" name="FSC#BAVTEMPL@102.1950:FileRespOrgStreet">
    <vt:lpwstr/>
  </property>
  <property fmtid="{D5CDD505-2E9C-101B-9397-08002B2CF9AE}" pid="22" name="FSC#BAVTEMPL@102.1950:FileRespOrgZipCode">
    <vt:lpwstr/>
  </property>
  <property fmtid="{D5CDD505-2E9C-101B-9397-08002B2CF9AE}" pid="23" name="FSC#BAVTEMPL@102.1950:FileRespOU">
    <vt:lpwstr>Schienennetz</vt:lpwstr>
  </property>
  <property fmtid="{D5CDD505-2E9C-101B-9397-08002B2CF9AE}" pid="24" name="FSC#BAVTEMPL@102.1950:FileRespStreet">
    <vt:lpwstr>Mühlestrasse 6</vt:lpwstr>
  </property>
  <property fmtid="{D5CDD505-2E9C-101B-9397-08002B2CF9AE}" pid="25" name="FSC#BAVTEMPL@102.1950:FileRespTel">
    <vt:lpwstr>+41 58 462 57 72</vt:lpwstr>
  </property>
  <property fmtid="{D5CDD505-2E9C-101B-9397-08002B2CF9AE}" pid="26" name="FSC#BAVTEMPL@102.1950:FileRespZipCode">
    <vt:lpwstr>3063</vt:lpwstr>
  </property>
  <property fmtid="{D5CDD505-2E9C-101B-9397-08002B2CF9AE}" pid="27" name="FSC#BAVTEMPL@102.1950:ForeignNumber">
    <vt:lpwstr/>
  </property>
  <property fmtid="{D5CDD505-2E9C-101B-9397-08002B2CF9AE}" pid="28" name="FSC#BAVTEMPL@102.1950:NameFileResponsible">
    <vt:lpwstr>Kolden</vt:lpwstr>
  </property>
  <property fmtid="{D5CDD505-2E9C-101B-9397-08002B2CF9AE}" pid="29" name="FSC#BAVTEMPL@102.1950:OutAttachPhysic">
    <vt:lpwstr/>
  </property>
  <property fmtid="{D5CDD505-2E9C-101B-9397-08002B2CF9AE}" pid="30" name="FSC#BAVTEMPL@102.1950:Registrierdatum">
    <vt:lpwstr/>
  </property>
  <property fmtid="{D5CDD505-2E9C-101B-9397-08002B2CF9AE}" pid="31" name="FSC#BAVTEMPL@102.1950:RegPlanPos">
    <vt:lpwstr>BAV-240.0</vt:lpwstr>
  </property>
  <property fmtid="{D5CDD505-2E9C-101B-9397-08002B2CF9AE}" pid="32" name="FSC#BAVTEMPL@102.1950:Subject">
    <vt:lpwstr/>
  </property>
  <property fmtid="{D5CDD505-2E9C-101B-9397-08002B2CF9AE}" pid="33" name="FSC#BAVTEMPL@102.1950:TitleDossier">
    <vt:lpwstr/>
  </property>
  <property fmtid="{D5CDD505-2E9C-101B-9397-08002B2CF9AE}" pid="34" name="FSC#BAVTEMPL@102.1950:UserFunction">
    <vt:lpwstr>Sektion</vt:lpwstr>
  </property>
  <property fmtid="{D5CDD505-2E9C-101B-9397-08002B2CF9AE}" pid="35" name="FSC#BAVTEMPL@102.1950:VornameNameFileResponsible">
    <vt:lpwstr>Kjell</vt:lpwstr>
  </property>
  <property fmtid="{D5CDD505-2E9C-101B-9397-08002B2CF9AE}" pid="36" name="FSC#BAVTEMPL@102.1950:ZusendungAm">
    <vt:lpwstr/>
  </property>
  <property fmtid="{D5CDD505-2E9C-101B-9397-08002B2CF9AE}" pid="37" name="FSC#BAVTEMPL@102.1950:SubFileState">
    <vt:lpwstr/>
  </property>
  <property fmtid="{D5CDD505-2E9C-101B-9397-08002B2CF9AE}" pid="38" name="FSC#UVEKCFG@15.1700:Function">
    <vt:lpwstr>Sektion</vt:lpwstr>
  </property>
  <property fmtid="{D5CDD505-2E9C-101B-9397-08002B2CF9AE}" pid="39" name="FSC#UVEKCFG@15.1700:FileRespOrg">
    <vt:lpwstr>Schienennetz</vt:lpwstr>
  </property>
  <property fmtid="{D5CDD505-2E9C-101B-9397-08002B2CF9AE}" pid="40" name="FSC#UVEKCFG@15.1700:DefaultGroupFileResponsible">
    <vt:lpwstr>Schienennetz</vt:lpwstr>
  </property>
  <property fmtid="{D5CDD505-2E9C-101B-9397-08002B2CF9AE}" pid="41" name="FSC#UVEKCFG@15.1700:FileRespFunction">
    <vt:lpwstr>Sektion</vt:lpwstr>
  </property>
  <property fmtid="{D5CDD505-2E9C-101B-9397-08002B2CF9AE}" pid="42" name="FSC#UVEKCFG@15.1700:AssignedClassification">
    <vt:lpwstr/>
  </property>
  <property fmtid="{D5CDD505-2E9C-101B-9397-08002B2CF9AE}" pid="43" name="FSC#UVEKCFG@15.1700:AssignedClassificationCode">
    <vt:lpwstr/>
  </property>
  <property fmtid="{D5CDD505-2E9C-101B-9397-08002B2CF9AE}" pid="44" name="FSC#UVEKCFG@15.1700:FileResponsible">
    <vt:lpwstr>Kjell Kolden</vt:lpwstr>
  </property>
  <property fmtid="{D5CDD505-2E9C-101B-9397-08002B2CF9AE}" pid="45" name="FSC#UVEKCFG@15.1700:FileResponsibleTel">
    <vt:lpwstr>+41 58 462 57 72</vt:lpwstr>
  </property>
  <property fmtid="{D5CDD505-2E9C-101B-9397-08002B2CF9AE}" pid="46" name="FSC#UVEKCFG@15.1700:FileResponsibleEmail">
    <vt:lpwstr>kjell.kolden@bav.admin.ch</vt:lpwstr>
  </property>
  <property fmtid="{D5CDD505-2E9C-101B-9397-08002B2CF9AE}" pid="47" name="FSC#UVEKCFG@15.1700:FileResponsibleFax">
    <vt:lpwstr>+41 58 462 59 87</vt:lpwstr>
  </property>
  <property fmtid="{D5CDD505-2E9C-101B-9397-08002B2CF9AE}" pid="48" name="FSC#UVEKCFG@15.1700:FileResponsibleAddress">
    <vt:lpwstr>Mühlestrasse 6, 3063 Ittigen</vt:lpwstr>
  </property>
  <property fmtid="{D5CDD505-2E9C-101B-9397-08002B2CF9AE}" pid="49" name="FSC#UVEKCFG@15.1700:FileResponsibleStreet">
    <vt:lpwstr>Mühlestrasse 6</vt:lpwstr>
  </property>
  <property fmtid="{D5CDD505-2E9C-101B-9397-08002B2CF9AE}" pid="50" name="FSC#UVEKCFG@15.1700:FileResponsiblezipcode">
    <vt:lpwstr>3063</vt:lpwstr>
  </property>
  <property fmtid="{D5CDD505-2E9C-101B-9397-08002B2CF9AE}" pid="51" name="FSC#UVEKCFG@15.1700:FileResponsiblecity">
    <vt:lpwstr>Ittigen</vt:lpwstr>
  </property>
  <property fmtid="{D5CDD505-2E9C-101B-9397-08002B2CF9AE}" pid="52" name="FSC#UVEKCFG@15.1700:FileResponsibleAbbreviation">
    <vt:lpwstr>kok</vt:lpwstr>
  </property>
  <property fmtid="{D5CDD505-2E9C-101B-9397-08002B2CF9AE}" pid="53" name="FSC#UVEKCFG@15.1700:FileRespOrgHome">
    <vt:lpwstr/>
  </property>
  <property fmtid="{D5CDD505-2E9C-101B-9397-08002B2CF9AE}" pid="54" name="FSC#UVEKCFG@15.1700:CurrUserAbbreviation">
    <vt:lpwstr>kok</vt:lpwstr>
  </property>
  <property fmtid="{D5CDD505-2E9C-101B-9397-08002B2CF9AE}" pid="55" name="FSC#UVEKCFG@15.1700:CategoryReference">
    <vt:lpwstr>BAV-240.0</vt:lpwstr>
  </property>
  <property fmtid="{D5CDD505-2E9C-101B-9397-08002B2CF9AE}" pid="56" name="FSC#UVEKCFG@15.1700:cooAddress">
    <vt:lpwstr>COO.2125.100.2.10382229</vt:lpwstr>
  </property>
  <property fmtid="{D5CDD505-2E9C-101B-9397-08002B2CF9AE}" pid="57" name="FSC#UVEKCFG@15.1700:sleeveFileReference">
    <vt:lpwstr/>
  </property>
  <property fmtid="{D5CDD505-2E9C-101B-9397-08002B2CF9AE}" pid="58" name="FSC#UVEKCFG@15.1700:BureauName">
    <vt:lpwstr/>
  </property>
  <property fmtid="{D5CDD505-2E9C-101B-9397-08002B2CF9AE}" pid="59" name="FSC#UVEKCFG@15.1700:BureauShortName">
    <vt:lpwstr/>
  </property>
  <property fmtid="{D5CDD505-2E9C-101B-9397-08002B2CF9AE}" pid="60" name="FSC#UVEKCFG@15.1700:BureauWebsite">
    <vt:lpwstr/>
  </property>
  <property fmtid="{D5CDD505-2E9C-101B-9397-08002B2CF9AE}" pid="61" name="FSC#UVEKCFG@15.1700:SubFileTitle">
    <vt:lpwstr>NZV 2019_Konsultation_Modellrechnung_DE</vt:lpwstr>
  </property>
  <property fmtid="{D5CDD505-2E9C-101B-9397-08002B2CF9AE}" pid="62" name="FSC#UVEKCFG@15.1700:ForeignNumber">
    <vt:lpwstr/>
  </property>
  <property fmtid="{D5CDD505-2E9C-101B-9397-08002B2CF9AE}" pid="63" name="FSC#UVEKCFG@15.1700:Amtstitel">
    <vt:lpwstr>Abteilung Finanzierung</vt:lpwstr>
  </property>
  <property fmtid="{D5CDD505-2E9C-101B-9397-08002B2CF9AE}" pid="64" name="FSC#UVEKCFG@15.1700:ZusendungAm">
    <vt:lpwstr/>
  </property>
  <property fmtid="{D5CDD505-2E9C-101B-9397-08002B2CF9AE}" pid="65" name="FSC#UVEKCFG@15.1700:SignerLeft">
    <vt:lpwstr/>
  </property>
  <property fmtid="{D5CDD505-2E9C-101B-9397-08002B2CF9AE}" pid="66" name="FSC#UVEKCFG@15.1700:SignerRight">
    <vt:lpwstr/>
  </property>
  <property fmtid="{D5CDD505-2E9C-101B-9397-08002B2CF9AE}" pid="67" name="FSC#UVEKCFG@15.1700:SignerLeftJobTitle">
    <vt:lpwstr/>
  </property>
  <property fmtid="{D5CDD505-2E9C-101B-9397-08002B2CF9AE}" pid="68" name="FSC#UVEKCFG@15.1700:SignerRightJobTitle">
    <vt:lpwstr/>
  </property>
  <property fmtid="{D5CDD505-2E9C-101B-9397-08002B2CF9AE}" pid="69" name="FSC#UVEKCFG@15.1700:SignerLeftFunction">
    <vt:lpwstr/>
  </property>
  <property fmtid="{D5CDD505-2E9C-101B-9397-08002B2CF9AE}" pid="70" name="FSC#UVEKCFG@15.1700:SignerRightFunction">
    <vt:lpwstr/>
  </property>
  <property fmtid="{D5CDD505-2E9C-101B-9397-08002B2CF9AE}" pid="71" name="FSC#UVEKCFG@15.1700:SignerLeftUserRoleGroup">
    <vt:lpwstr/>
  </property>
  <property fmtid="{D5CDD505-2E9C-101B-9397-08002B2CF9AE}" pid="72" name="FSC#UVEKCFG@15.1700:SignerRightUserRoleGroup">
    <vt:lpwstr/>
  </property>
  <property fmtid="{D5CDD505-2E9C-101B-9397-08002B2CF9AE}" pid="73" name="FSC#UVEKCFG@15.1700:DocumentNumber">
    <vt:lpwstr>2017-11-28-0001</vt:lpwstr>
  </property>
  <property fmtid="{D5CDD505-2E9C-101B-9397-08002B2CF9AE}" pid="74" name="FSC#UVEKCFG@15.1700:AssignmentNumber">
    <vt:lpwstr>2017-05-10-741</vt:lpwstr>
  </property>
  <property fmtid="{D5CDD505-2E9C-101B-9397-08002B2CF9AE}" pid="75" name="FSC#UVEKCFG@15.1700:EM_Personal">
    <vt:lpwstr/>
  </property>
  <property fmtid="{D5CDD505-2E9C-101B-9397-08002B2CF9AE}" pid="76" name="FSC#UVEKCFG@15.1700:EM_Geschlecht">
    <vt:lpwstr/>
  </property>
  <property fmtid="{D5CDD505-2E9C-101B-9397-08002B2CF9AE}" pid="77" name="FSC#UVEKCFG@15.1700:EM_GebDatum">
    <vt:lpwstr/>
  </property>
  <property fmtid="{D5CDD505-2E9C-101B-9397-08002B2CF9AE}" pid="78" name="FSC#UVEKCFG@15.1700:EM_Funktion">
    <vt:lpwstr/>
  </property>
  <property fmtid="{D5CDD505-2E9C-101B-9397-08002B2CF9AE}" pid="79" name="FSC#UVEKCFG@15.1700:EM_Beruf">
    <vt:lpwstr/>
  </property>
  <property fmtid="{D5CDD505-2E9C-101B-9397-08002B2CF9AE}" pid="80" name="FSC#UVEKCFG@15.1700:EM_SVNR">
    <vt:lpwstr/>
  </property>
  <property fmtid="{D5CDD505-2E9C-101B-9397-08002B2CF9AE}" pid="81" name="FSC#UVEKCFG@15.1700:EM_Familienstand">
    <vt:lpwstr/>
  </property>
  <property fmtid="{D5CDD505-2E9C-101B-9397-08002B2CF9AE}" pid="82" name="FSC#UVEKCFG@15.1700:EM_Muttersprache">
    <vt:lpwstr/>
  </property>
  <property fmtid="{D5CDD505-2E9C-101B-9397-08002B2CF9AE}" pid="83" name="FSC#UVEKCFG@15.1700:EM_Geboren_in">
    <vt:lpwstr/>
  </property>
  <property fmtid="{D5CDD505-2E9C-101B-9397-08002B2CF9AE}" pid="84" name="FSC#UVEKCFG@15.1700:EM_Briefanrede">
    <vt:lpwstr/>
  </property>
  <property fmtid="{D5CDD505-2E9C-101B-9397-08002B2CF9AE}" pid="85" name="FSC#UVEKCFG@15.1700:EM_Kommunikationssprache">
    <vt:lpwstr/>
  </property>
  <property fmtid="{D5CDD505-2E9C-101B-9397-08002B2CF9AE}" pid="86" name="FSC#UVEKCFG@15.1700:EM_Webseite">
    <vt:lpwstr/>
  </property>
  <property fmtid="{D5CDD505-2E9C-101B-9397-08002B2CF9AE}" pid="87" name="FSC#UVEKCFG@15.1700:EM_TelNr_Business">
    <vt:lpwstr/>
  </property>
  <property fmtid="{D5CDD505-2E9C-101B-9397-08002B2CF9AE}" pid="88" name="FSC#UVEKCFG@15.1700:EM_TelNr_Private">
    <vt:lpwstr/>
  </property>
  <property fmtid="{D5CDD505-2E9C-101B-9397-08002B2CF9AE}" pid="89" name="FSC#UVEKCFG@15.1700:EM_TelNr_Mobile">
    <vt:lpwstr/>
  </property>
  <property fmtid="{D5CDD505-2E9C-101B-9397-08002B2CF9AE}" pid="90" name="FSC#UVEKCFG@15.1700:EM_TelNr_Other">
    <vt:lpwstr/>
  </property>
  <property fmtid="{D5CDD505-2E9C-101B-9397-08002B2CF9AE}" pid="91" name="FSC#UVEKCFG@15.1700:EM_TelNr_Fax">
    <vt:lpwstr/>
  </property>
  <property fmtid="{D5CDD505-2E9C-101B-9397-08002B2CF9AE}" pid="92" name="FSC#UVEKCFG@15.1700:EM_EMail1">
    <vt:lpwstr/>
  </property>
  <property fmtid="{D5CDD505-2E9C-101B-9397-08002B2CF9AE}" pid="93" name="FSC#UVEKCFG@15.1700:EM_EMail2">
    <vt:lpwstr/>
  </property>
  <property fmtid="{D5CDD505-2E9C-101B-9397-08002B2CF9AE}" pid="94" name="FSC#UVEKCFG@15.1700:EM_EMail3">
    <vt:lpwstr/>
  </property>
  <property fmtid="{D5CDD505-2E9C-101B-9397-08002B2CF9AE}" pid="95" name="FSC#UVEKCFG@15.1700:EM_Name">
    <vt:lpwstr/>
  </property>
  <property fmtid="{D5CDD505-2E9C-101B-9397-08002B2CF9AE}" pid="96" name="FSC#UVEKCFG@15.1700:EM_UID">
    <vt:lpwstr/>
  </property>
  <property fmtid="{D5CDD505-2E9C-101B-9397-08002B2CF9AE}" pid="97" name="FSC#UVEKCFG@15.1700:EM_Rechtsform">
    <vt:lpwstr/>
  </property>
  <property fmtid="{D5CDD505-2E9C-101B-9397-08002B2CF9AE}" pid="98" name="FSC#UVEKCFG@15.1700:EM_Klassifizierung">
    <vt:lpwstr/>
  </property>
  <property fmtid="{D5CDD505-2E9C-101B-9397-08002B2CF9AE}" pid="99" name="FSC#UVEKCFG@15.1700:EM_Gruendungsjahr">
    <vt:lpwstr/>
  </property>
  <property fmtid="{D5CDD505-2E9C-101B-9397-08002B2CF9AE}" pid="100" name="FSC#UVEKCFG@15.1700:EM_Versandart">
    <vt:lpwstr>B-Post</vt:lpwstr>
  </property>
  <property fmtid="{D5CDD505-2E9C-101B-9397-08002B2CF9AE}" pid="101" name="FSC#UVEKCFG@15.1700:EM_Versandvermek">
    <vt:lpwstr/>
  </property>
  <property fmtid="{D5CDD505-2E9C-101B-9397-08002B2CF9AE}" pid="102" name="FSC#UVEKCFG@15.1700:EM_Anrede">
    <vt:lpwstr/>
  </property>
  <property fmtid="{D5CDD505-2E9C-101B-9397-08002B2CF9AE}" pid="103" name="FSC#UVEKCFG@15.1700:EM_Titel">
    <vt:lpwstr/>
  </property>
  <property fmtid="{D5CDD505-2E9C-101B-9397-08002B2CF9AE}" pid="104" name="FSC#UVEKCFG@15.1700:EM_Nachgestellter_Titel">
    <vt:lpwstr/>
  </property>
  <property fmtid="{D5CDD505-2E9C-101B-9397-08002B2CF9AE}" pid="105" name="FSC#UVEKCFG@15.1700:EM_Vorname">
    <vt:lpwstr/>
  </property>
  <property fmtid="{D5CDD505-2E9C-101B-9397-08002B2CF9AE}" pid="106" name="FSC#UVEKCFG@15.1700:EM_Nachname">
    <vt:lpwstr/>
  </property>
  <property fmtid="{D5CDD505-2E9C-101B-9397-08002B2CF9AE}" pid="107" name="FSC#UVEKCFG@15.1700:EM_Kurzbezeichnung">
    <vt:lpwstr/>
  </property>
  <property fmtid="{D5CDD505-2E9C-101B-9397-08002B2CF9AE}" pid="108" name="FSC#UVEKCFG@15.1700:EM_Organisations_Zeile_1">
    <vt:lpwstr/>
  </property>
  <property fmtid="{D5CDD505-2E9C-101B-9397-08002B2CF9AE}" pid="109" name="FSC#UVEKCFG@15.1700:EM_Organisations_Zeile_2">
    <vt:lpwstr/>
  </property>
  <property fmtid="{D5CDD505-2E9C-101B-9397-08002B2CF9AE}" pid="110" name="FSC#UVEKCFG@15.1700:EM_Organisations_Zeile_3">
    <vt:lpwstr/>
  </property>
  <property fmtid="{D5CDD505-2E9C-101B-9397-08002B2CF9AE}" pid="111" name="FSC#UVEKCFG@15.1700:EM_Strasse">
    <vt:lpwstr/>
  </property>
  <property fmtid="{D5CDD505-2E9C-101B-9397-08002B2CF9AE}" pid="112" name="FSC#UVEKCFG@15.1700:EM_Hausnummer">
    <vt:lpwstr/>
  </property>
  <property fmtid="{D5CDD505-2E9C-101B-9397-08002B2CF9AE}" pid="113" name="FSC#UVEKCFG@15.1700:EM_Strasse2">
    <vt:lpwstr/>
  </property>
  <property fmtid="{D5CDD505-2E9C-101B-9397-08002B2CF9AE}" pid="114" name="FSC#UVEKCFG@15.1700:EM_Hausnummer_Zusatz">
    <vt:lpwstr/>
  </property>
  <property fmtid="{D5CDD505-2E9C-101B-9397-08002B2CF9AE}" pid="115" name="FSC#UVEKCFG@15.1700:EM_Postfach">
    <vt:lpwstr/>
  </property>
  <property fmtid="{D5CDD505-2E9C-101B-9397-08002B2CF9AE}" pid="116" name="FSC#UVEKCFG@15.1700:EM_PLZ">
    <vt:lpwstr/>
  </property>
  <property fmtid="{D5CDD505-2E9C-101B-9397-08002B2CF9AE}" pid="117" name="FSC#UVEKCFG@15.1700:EM_Ort">
    <vt:lpwstr/>
  </property>
  <property fmtid="{D5CDD505-2E9C-101B-9397-08002B2CF9AE}" pid="118" name="FSC#UVEKCFG@15.1700:EM_Land">
    <vt:lpwstr/>
  </property>
  <property fmtid="{D5CDD505-2E9C-101B-9397-08002B2CF9AE}" pid="119" name="FSC#UVEKCFG@15.1700:EM_E_Mail_Adresse">
    <vt:lpwstr/>
  </property>
  <property fmtid="{D5CDD505-2E9C-101B-9397-08002B2CF9AE}" pid="120" name="FSC#UVEKCFG@15.1700:EM_Funktionsbezeichnung">
    <vt:lpwstr/>
  </property>
  <property fmtid="{D5CDD505-2E9C-101B-9397-08002B2CF9AE}" pid="121" name="FSC#UVEKCFG@15.1700:EM_Serienbrieffeld_1">
    <vt:lpwstr/>
  </property>
  <property fmtid="{D5CDD505-2E9C-101B-9397-08002B2CF9AE}" pid="122" name="FSC#UVEKCFG@15.1700:EM_Serienbrieffeld_2">
    <vt:lpwstr/>
  </property>
  <property fmtid="{D5CDD505-2E9C-101B-9397-08002B2CF9AE}" pid="123" name="FSC#UVEKCFG@15.1700:EM_Serienbrieffeld_3">
    <vt:lpwstr/>
  </property>
  <property fmtid="{D5CDD505-2E9C-101B-9397-08002B2CF9AE}" pid="124" name="FSC#UVEKCFG@15.1700:EM_Serienbrieffeld_4">
    <vt:lpwstr/>
  </property>
  <property fmtid="{D5CDD505-2E9C-101B-9397-08002B2CF9AE}" pid="125" name="FSC#UVEKCFG@15.1700:EM_Serienbrieffeld_5">
    <vt:lpwstr/>
  </property>
  <property fmtid="{D5CDD505-2E9C-101B-9397-08002B2CF9AE}" pid="126" name="FSC#UVEKCFG@15.1700:EM_Address">
    <vt:lpwstr/>
  </property>
  <property fmtid="{D5CDD505-2E9C-101B-9397-08002B2CF9AE}" pid="127" name="FSC#UVEKCFG@15.1700:Abs_Nachname">
    <vt:lpwstr>Kolden</vt:lpwstr>
  </property>
  <property fmtid="{D5CDD505-2E9C-101B-9397-08002B2CF9AE}" pid="128" name="FSC#UVEKCFG@15.1700:Abs_Vorname">
    <vt:lpwstr>Kjell</vt:lpwstr>
  </property>
  <property fmtid="{D5CDD505-2E9C-101B-9397-08002B2CF9AE}" pid="129" name="FSC#UVEKCFG@15.1700:Abs_Zeichen">
    <vt:lpwstr>kok</vt:lpwstr>
  </property>
  <property fmtid="{D5CDD505-2E9C-101B-9397-08002B2CF9AE}" pid="130" name="FSC#UVEKCFG@15.1700:Anrede">
    <vt:lpwstr/>
  </property>
  <property fmtid="{D5CDD505-2E9C-101B-9397-08002B2CF9AE}" pid="131" name="FSC#UVEKCFG@15.1700:EM_Versandartspez">
    <vt:lpwstr/>
  </property>
  <property fmtid="{D5CDD505-2E9C-101B-9397-08002B2CF9AE}" pid="132" name="FSC#UVEKCFG@15.1700:Briefdatum">
    <vt:lpwstr>13.12.2017</vt:lpwstr>
  </property>
  <property fmtid="{D5CDD505-2E9C-101B-9397-08002B2CF9AE}" pid="133" name="FSC#UVEKCFG@15.1700:Empf_Zeichen">
    <vt:lpwstr/>
  </property>
  <property fmtid="{D5CDD505-2E9C-101B-9397-08002B2CF9AE}" pid="134" name="FSC#UVEKCFG@15.1700:FilialePLZ">
    <vt:lpwstr/>
  </property>
  <property fmtid="{D5CDD505-2E9C-101B-9397-08002B2CF9AE}" pid="135" name="FSC#UVEKCFG@15.1700:Gegenstand">
    <vt:lpwstr>NZV 2019_Konsultation_Modellrechnung_DE</vt:lpwstr>
  </property>
  <property fmtid="{D5CDD505-2E9C-101B-9397-08002B2CF9AE}" pid="136" name="FSC#UVEKCFG@15.1700:Nummer">
    <vt:lpwstr>2017-11-28-0001</vt:lpwstr>
  </property>
  <property fmtid="{D5CDD505-2E9C-101B-9397-08002B2CF9AE}" pid="137" name="FSC#UVEKCFG@15.1700:Unterschrift_Nachname">
    <vt:lpwstr/>
  </property>
  <property fmtid="{D5CDD505-2E9C-101B-9397-08002B2CF9AE}" pid="138" name="FSC#UVEKCFG@15.1700:Unterschrift_Vorname">
    <vt:lpwstr/>
  </property>
  <property fmtid="{D5CDD505-2E9C-101B-9397-08002B2CF9AE}" pid="139" name="FSC#UVEKCFG@15.1700:FileResponsibleStreetPostal">
    <vt:lpwstr/>
  </property>
  <property fmtid="{D5CDD505-2E9C-101B-9397-08002B2CF9AE}" pid="140" name="FSC#UVEKCFG@15.1700:FileResponsiblezipcodePostal">
    <vt:lpwstr>CH-3003</vt:lpwstr>
  </property>
  <property fmtid="{D5CDD505-2E9C-101B-9397-08002B2CF9AE}" pid="141" name="FSC#UVEKCFG@15.1700:FileResponsiblecityPostal">
    <vt:lpwstr>Bern</vt:lpwstr>
  </property>
  <property fmtid="{D5CDD505-2E9C-101B-9397-08002B2CF9AE}" pid="142" name="FSC#UVEKCFG@15.1700:FileResponsibleStreetInvoice">
    <vt:lpwstr>c/o DLZ FI EFD</vt:lpwstr>
  </property>
  <property fmtid="{D5CDD505-2E9C-101B-9397-08002B2CF9AE}" pid="143" name="FSC#UVEKCFG@15.1700:FileResponsiblezipcodeInvoice">
    <vt:lpwstr>3003</vt:lpwstr>
  </property>
  <property fmtid="{D5CDD505-2E9C-101B-9397-08002B2CF9AE}" pid="144" name="FSC#UVEKCFG@15.1700:FileResponsiblecityInvoice">
    <vt:lpwstr>Bern</vt:lpwstr>
  </property>
  <property fmtid="{D5CDD505-2E9C-101B-9397-08002B2CF9AE}" pid="145" name="FSC#UVEKCFG@15.1700:ResponsibleDefaultRoleOrg">
    <vt:lpwstr>sn</vt:lpwstr>
  </property>
  <property fmtid="{D5CDD505-2E9C-101B-9397-08002B2CF9AE}" pid="146" name="FSC#UVEKCFG@15.1700:SL_HStufe1">
    <vt:lpwstr/>
  </property>
  <property fmtid="{D5CDD505-2E9C-101B-9397-08002B2CF9AE}" pid="147" name="FSC#UVEKCFG@15.1700:SL_FStufe1">
    <vt:lpwstr/>
  </property>
  <property fmtid="{D5CDD505-2E9C-101B-9397-08002B2CF9AE}" pid="148" name="FSC#UVEKCFG@15.1700:SL_HStufe2">
    <vt:lpwstr/>
  </property>
  <property fmtid="{D5CDD505-2E9C-101B-9397-08002B2CF9AE}" pid="149" name="FSC#UVEKCFG@15.1700:SL_FStufe2">
    <vt:lpwstr/>
  </property>
  <property fmtid="{D5CDD505-2E9C-101B-9397-08002B2CF9AE}" pid="150" name="FSC#UVEKCFG@15.1700:SL_HStufe3">
    <vt:lpwstr/>
  </property>
  <property fmtid="{D5CDD505-2E9C-101B-9397-08002B2CF9AE}" pid="151" name="FSC#UVEKCFG@15.1700:SL_FStufe3">
    <vt:lpwstr/>
  </property>
  <property fmtid="{D5CDD505-2E9C-101B-9397-08002B2CF9AE}" pid="152" name="FSC#UVEKCFG@15.1700:SL_HStufe4">
    <vt:lpwstr/>
  </property>
  <property fmtid="{D5CDD505-2E9C-101B-9397-08002B2CF9AE}" pid="153" name="FSC#UVEKCFG@15.1700:SL_FStufe4">
    <vt:lpwstr/>
  </property>
  <property fmtid="{D5CDD505-2E9C-101B-9397-08002B2CF9AE}" pid="154" name="FSC#UVEKCFG@15.1700:SR_HStufe1">
    <vt:lpwstr/>
  </property>
  <property fmtid="{D5CDD505-2E9C-101B-9397-08002B2CF9AE}" pid="155" name="FSC#UVEKCFG@15.1700:SR_FStufe1">
    <vt:lpwstr/>
  </property>
  <property fmtid="{D5CDD505-2E9C-101B-9397-08002B2CF9AE}" pid="156" name="FSC#UVEKCFG@15.1700:SR_HStufe2">
    <vt:lpwstr/>
  </property>
  <property fmtid="{D5CDD505-2E9C-101B-9397-08002B2CF9AE}" pid="157" name="FSC#UVEKCFG@15.1700:SR_FStufe2">
    <vt:lpwstr/>
  </property>
  <property fmtid="{D5CDD505-2E9C-101B-9397-08002B2CF9AE}" pid="158" name="FSC#UVEKCFG@15.1700:SR_HStufe3">
    <vt:lpwstr/>
  </property>
  <property fmtid="{D5CDD505-2E9C-101B-9397-08002B2CF9AE}" pid="159" name="FSC#UVEKCFG@15.1700:SR_FStufe3">
    <vt:lpwstr/>
  </property>
  <property fmtid="{D5CDD505-2E9C-101B-9397-08002B2CF9AE}" pid="160" name="FSC#UVEKCFG@15.1700:SR_HStufe4">
    <vt:lpwstr/>
  </property>
  <property fmtid="{D5CDD505-2E9C-101B-9397-08002B2CF9AE}" pid="161" name="FSC#UVEKCFG@15.1700:SR_FStufe4">
    <vt:lpwstr/>
  </property>
  <property fmtid="{D5CDD505-2E9C-101B-9397-08002B2CF9AE}" pid="162" name="FSC#UVEKCFG@15.1700:FileResp_HStufe1">
    <vt:lpwstr/>
  </property>
  <property fmtid="{D5CDD505-2E9C-101B-9397-08002B2CF9AE}" pid="163" name="FSC#UVEKCFG@15.1700:FileResp_FStufe1">
    <vt:lpwstr>Sektion</vt:lpwstr>
  </property>
  <property fmtid="{D5CDD505-2E9C-101B-9397-08002B2CF9AE}" pid="164" name="FSC#UVEKCFG@15.1700:FileResp_HStufe2">
    <vt:lpwstr/>
  </property>
  <property fmtid="{D5CDD505-2E9C-101B-9397-08002B2CF9AE}" pid="165" name="FSC#UVEKCFG@15.1700:FileResp_FStufe2">
    <vt:lpwstr/>
  </property>
  <property fmtid="{D5CDD505-2E9C-101B-9397-08002B2CF9AE}" pid="166" name="FSC#UVEKCFG@15.1700:FileResp_HStufe3">
    <vt:lpwstr/>
  </property>
  <property fmtid="{D5CDD505-2E9C-101B-9397-08002B2CF9AE}" pid="167" name="FSC#UVEKCFG@15.1700:FileResp_FStufe3">
    <vt:lpwstr/>
  </property>
  <property fmtid="{D5CDD505-2E9C-101B-9397-08002B2CF9AE}" pid="168" name="FSC#UVEKCFG@15.1700:FileResp_HStufe4">
    <vt:lpwstr/>
  </property>
  <property fmtid="{D5CDD505-2E9C-101B-9397-08002B2CF9AE}" pid="169" name="FSC#UVEKCFG@15.1700:FileResp_FStufe4">
    <vt:lpwstr/>
  </property>
  <property fmtid="{D5CDD505-2E9C-101B-9397-08002B2CF9AE}" pid="170" name="FSC#COOELAK@1.1001:Subject">
    <vt:lpwstr/>
  </property>
  <property fmtid="{D5CDD505-2E9C-101B-9397-08002B2CF9AE}" pid="171" name="FSC#COOELAK@1.1001:FileReference">
    <vt:lpwstr>BAV-240.0-00001</vt:lpwstr>
  </property>
  <property fmtid="{D5CDD505-2E9C-101B-9397-08002B2CF9AE}" pid="172" name="FSC#COOELAK@1.1001:FileRefYear">
    <vt:lpwstr>2014</vt:lpwstr>
  </property>
  <property fmtid="{D5CDD505-2E9C-101B-9397-08002B2CF9AE}" pid="173" name="FSC#COOELAK@1.1001:FileRefOrdinal">
    <vt:lpwstr>1</vt:lpwstr>
  </property>
  <property fmtid="{D5CDD505-2E9C-101B-9397-08002B2CF9AE}" pid="174" name="FSC#COOELAK@1.1001:FileRefOU">
    <vt:lpwstr>reg_FI</vt:lpwstr>
  </property>
  <property fmtid="{D5CDD505-2E9C-101B-9397-08002B2CF9AE}" pid="175" name="FSC#COOELAK@1.1001:Organization">
    <vt:lpwstr/>
  </property>
  <property fmtid="{D5CDD505-2E9C-101B-9397-08002B2CF9AE}" pid="176" name="FSC#COOELAK@1.1001:Owner">
    <vt:lpwstr>Kolden Kjell</vt:lpwstr>
  </property>
  <property fmtid="{D5CDD505-2E9C-101B-9397-08002B2CF9AE}" pid="177" name="FSC#COOELAK@1.1001:OwnerExtension">
    <vt:lpwstr>+41 58 462 57 72</vt:lpwstr>
  </property>
  <property fmtid="{D5CDD505-2E9C-101B-9397-08002B2CF9AE}" pid="178" name="FSC#COOELAK@1.1001:OwnerFaxExtension">
    <vt:lpwstr>+41 58 462 59 87</vt:lpwstr>
  </property>
  <property fmtid="{D5CDD505-2E9C-101B-9397-08002B2CF9AE}" pid="179" name="FSC#COOELAK@1.1001:DispatchedBy">
    <vt:lpwstr/>
  </property>
  <property fmtid="{D5CDD505-2E9C-101B-9397-08002B2CF9AE}" pid="180" name="FSC#COOELAK@1.1001:DispatchedAt">
    <vt:lpwstr/>
  </property>
  <property fmtid="{D5CDD505-2E9C-101B-9397-08002B2CF9AE}" pid="181" name="FSC#COOELAK@1.1001:ApprovedBy">
    <vt:lpwstr/>
  </property>
  <property fmtid="{D5CDD505-2E9C-101B-9397-08002B2CF9AE}" pid="182" name="FSC#COOELAK@1.1001:ApprovedAt">
    <vt:lpwstr/>
  </property>
  <property fmtid="{D5CDD505-2E9C-101B-9397-08002B2CF9AE}" pid="183" name="FSC#COOELAK@1.1001:Department">
    <vt:lpwstr>Schienennetz (BAV)</vt:lpwstr>
  </property>
  <property fmtid="{D5CDD505-2E9C-101B-9397-08002B2CF9AE}" pid="184" name="FSC#COOELAK@1.1001:CreatedAt">
    <vt:lpwstr>28.11.2017</vt:lpwstr>
  </property>
  <property fmtid="{D5CDD505-2E9C-101B-9397-08002B2CF9AE}" pid="185" name="FSC#COOELAK@1.1001:OU">
    <vt:lpwstr>Schienennetz (BAV)</vt:lpwstr>
  </property>
  <property fmtid="{D5CDD505-2E9C-101B-9397-08002B2CF9AE}" pid="186" name="FSC#COOELAK@1.1001:Priority">
    <vt:lpwstr> ()</vt:lpwstr>
  </property>
  <property fmtid="{D5CDD505-2E9C-101B-9397-08002B2CF9AE}" pid="187" name="FSC#COOELAK@1.1001:ObjBarCode">
    <vt:lpwstr>*COO.2125.100.2.10382229*</vt:lpwstr>
  </property>
  <property fmtid="{D5CDD505-2E9C-101B-9397-08002B2CF9AE}" pid="188" name="FSC#COOELAK@1.1001:RefBarCode">
    <vt:lpwstr>*COO.2125.100.2.10382227*</vt:lpwstr>
  </property>
  <property fmtid="{D5CDD505-2E9C-101B-9397-08002B2CF9AE}" pid="189" name="FSC#COOELAK@1.1001:FileRefBarCode">
    <vt:lpwstr>*BAV-240.0-00001*</vt:lpwstr>
  </property>
  <property fmtid="{D5CDD505-2E9C-101B-9397-08002B2CF9AE}" pid="190" name="FSC#COOELAK@1.1001:ExternalRef">
    <vt:lpwstr/>
  </property>
  <property fmtid="{D5CDD505-2E9C-101B-9397-08002B2CF9AE}" pid="191" name="FSC#COOELAK@1.1001:IncomingNumber">
    <vt:lpwstr/>
  </property>
  <property fmtid="{D5CDD505-2E9C-101B-9397-08002B2CF9AE}" pid="192" name="FSC#COOELAK@1.1001:IncomingSubject">
    <vt:lpwstr/>
  </property>
  <property fmtid="{D5CDD505-2E9C-101B-9397-08002B2CF9AE}" pid="193" name="FSC#COOELAK@1.1001:ProcessResponsible">
    <vt:lpwstr>von Känel Beat</vt:lpwstr>
  </property>
  <property fmtid="{D5CDD505-2E9C-101B-9397-08002B2CF9AE}" pid="194" name="FSC#COOELAK@1.1001:ProcessResponsiblePhone">
    <vt:lpwstr>+41 58 464 63 38</vt:lpwstr>
  </property>
  <property fmtid="{D5CDD505-2E9C-101B-9397-08002B2CF9AE}" pid="195" name="FSC#COOELAK@1.1001:ProcessResponsibleMail">
    <vt:lpwstr>beat.vonkaenel@bav.admin.ch</vt:lpwstr>
  </property>
  <property fmtid="{D5CDD505-2E9C-101B-9397-08002B2CF9AE}" pid="196" name="FSC#COOELAK@1.1001:ProcessResponsibleFax">
    <vt:lpwstr>+41 58 462 59 87</vt:lpwstr>
  </property>
  <property fmtid="{D5CDD505-2E9C-101B-9397-08002B2CF9AE}" pid="197" name="FSC#COOELAK@1.1001:ApproverFirstName">
    <vt:lpwstr/>
  </property>
  <property fmtid="{D5CDD505-2E9C-101B-9397-08002B2CF9AE}" pid="198" name="FSC#COOELAK@1.1001:ApproverSurName">
    <vt:lpwstr/>
  </property>
  <property fmtid="{D5CDD505-2E9C-101B-9397-08002B2CF9AE}" pid="199" name="FSC#COOELAK@1.1001:ApproverTitle">
    <vt:lpwstr/>
  </property>
  <property fmtid="{D5CDD505-2E9C-101B-9397-08002B2CF9AE}" pid="200" name="FSC#COOELAK@1.1001:ExternalDate">
    <vt:lpwstr/>
  </property>
  <property fmtid="{D5CDD505-2E9C-101B-9397-08002B2CF9AE}" pid="201" name="FSC#COOELAK@1.1001:SettlementApprovedAt">
    <vt:lpwstr/>
  </property>
  <property fmtid="{D5CDD505-2E9C-101B-9397-08002B2CF9AE}" pid="202" name="FSC#COOELAK@1.1001:BaseNumber">
    <vt:lpwstr>BAV-240.0</vt:lpwstr>
  </property>
  <property fmtid="{D5CDD505-2E9C-101B-9397-08002B2CF9AE}" pid="203" name="FSC#COOELAK@1.1001:CurrentUserRolePos">
    <vt:lpwstr>Sachbearbeiter/in</vt:lpwstr>
  </property>
  <property fmtid="{D5CDD505-2E9C-101B-9397-08002B2CF9AE}" pid="204" name="FSC#COOELAK@1.1001:CurrentUserEmail">
    <vt:lpwstr>kjell.kolden@bav.admin.ch</vt:lpwstr>
  </property>
  <property fmtid="{D5CDD505-2E9C-101B-9397-08002B2CF9AE}" pid="205" name="FSC#ELAKGOV@1.1001:PersonalSubjGender">
    <vt:lpwstr/>
  </property>
  <property fmtid="{D5CDD505-2E9C-101B-9397-08002B2CF9AE}" pid="206" name="FSC#ELAKGOV@1.1001:PersonalSubjFirstName">
    <vt:lpwstr/>
  </property>
  <property fmtid="{D5CDD505-2E9C-101B-9397-08002B2CF9AE}" pid="207" name="FSC#ELAKGOV@1.1001:PersonalSubjSurName">
    <vt:lpwstr/>
  </property>
  <property fmtid="{D5CDD505-2E9C-101B-9397-08002B2CF9AE}" pid="208" name="FSC#ELAKGOV@1.1001:PersonalSubjSalutation">
    <vt:lpwstr/>
  </property>
  <property fmtid="{D5CDD505-2E9C-101B-9397-08002B2CF9AE}" pid="209" name="FSC#ELAKGOV@1.1001:PersonalSubjAddress">
    <vt:lpwstr/>
  </property>
  <property fmtid="{D5CDD505-2E9C-101B-9397-08002B2CF9AE}" pid="210" name="FSC#ATSTATECFG@1.1001:Office">
    <vt:lpwstr/>
  </property>
  <property fmtid="{D5CDD505-2E9C-101B-9397-08002B2CF9AE}" pid="211" name="FSC#ATSTATECFG@1.1001:Agent">
    <vt:lpwstr>Kjell Kolden</vt:lpwstr>
  </property>
  <property fmtid="{D5CDD505-2E9C-101B-9397-08002B2CF9AE}" pid="212" name="FSC#ATSTATECFG@1.1001:AgentPhone">
    <vt:lpwstr>+41 58 462 57 72</vt:lpwstr>
  </property>
  <property fmtid="{D5CDD505-2E9C-101B-9397-08002B2CF9AE}" pid="213" name="FSC#ATSTATECFG@1.1001:DepartmentFax">
    <vt:lpwstr/>
  </property>
  <property fmtid="{D5CDD505-2E9C-101B-9397-08002B2CF9AE}" pid="214" name="FSC#ATSTATECFG@1.1001:DepartmentEmail">
    <vt:lpwstr/>
  </property>
  <property fmtid="{D5CDD505-2E9C-101B-9397-08002B2CF9AE}" pid="215" name="FSC#ATSTATECFG@1.1001:SubfileDate">
    <vt:lpwstr/>
  </property>
  <property fmtid="{D5CDD505-2E9C-101B-9397-08002B2CF9AE}" pid="216" name="FSC#ATSTATECFG@1.1001:SubfileSubject">
    <vt:lpwstr/>
  </property>
  <property fmtid="{D5CDD505-2E9C-101B-9397-08002B2CF9AE}" pid="217" name="FSC#ATSTATECFG@1.1001:DepartmentZipCode">
    <vt:lpwstr/>
  </property>
  <property fmtid="{D5CDD505-2E9C-101B-9397-08002B2CF9AE}" pid="218" name="FSC#ATSTATECFG@1.1001:DepartmentCountry">
    <vt:lpwstr/>
  </property>
  <property fmtid="{D5CDD505-2E9C-101B-9397-08002B2CF9AE}" pid="219" name="FSC#ATSTATECFG@1.1001:DepartmentCity">
    <vt:lpwstr/>
  </property>
  <property fmtid="{D5CDD505-2E9C-101B-9397-08002B2CF9AE}" pid="220" name="FSC#ATSTATECFG@1.1001:DepartmentStreet">
    <vt:lpwstr/>
  </property>
  <property fmtid="{D5CDD505-2E9C-101B-9397-08002B2CF9AE}" pid="221" name="FSC#ATSTATECFG@1.1001:DepartmentDVR">
    <vt:lpwstr/>
  </property>
  <property fmtid="{D5CDD505-2E9C-101B-9397-08002B2CF9AE}" pid="222" name="FSC#ATSTATECFG@1.1001:DepartmentUID">
    <vt:lpwstr/>
  </property>
  <property fmtid="{D5CDD505-2E9C-101B-9397-08002B2CF9AE}" pid="223" name="FSC#ATSTATECFG@1.1001:SubfileReference">
    <vt:lpwstr>BAV-240.0-00001/00008/00001/00004/00001/00001</vt:lpwstr>
  </property>
  <property fmtid="{D5CDD505-2E9C-101B-9397-08002B2CF9AE}" pid="224" name="FSC#ATSTATECFG@1.1001:Clause">
    <vt:lpwstr/>
  </property>
  <property fmtid="{D5CDD505-2E9C-101B-9397-08002B2CF9AE}" pid="225" name="FSC#ATSTATECFG@1.1001:ApprovedSignature">
    <vt:lpwstr/>
  </property>
  <property fmtid="{D5CDD505-2E9C-101B-9397-08002B2CF9AE}" pid="226" name="FSC#ATSTATECFG@1.1001:BankAccount">
    <vt:lpwstr/>
  </property>
  <property fmtid="{D5CDD505-2E9C-101B-9397-08002B2CF9AE}" pid="227" name="FSC#ATSTATECFG@1.1001:BankAccountOwner">
    <vt:lpwstr/>
  </property>
  <property fmtid="{D5CDD505-2E9C-101B-9397-08002B2CF9AE}" pid="228" name="FSC#ATSTATECFG@1.1001:BankInstitute">
    <vt:lpwstr/>
  </property>
  <property fmtid="{D5CDD505-2E9C-101B-9397-08002B2CF9AE}" pid="229" name="FSC#ATSTATECFG@1.1001:BankAccountID">
    <vt:lpwstr/>
  </property>
  <property fmtid="{D5CDD505-2E9C-101B-9397-08002B2CF9AE}" pid="230" name="FSC#ATSTATECFG@1.1001:BankAccountIBAN">
    <vt:lpwstr/>
  </property>
  <property fmtid="{D5CDD505-2E9C-101B-9397-08002B2CF9AE}" pid="231" name="FSC#ATSTATECFG@1.1001:BankAccountBIC">
    <vt:lpwstr/>
  </property>
  <property fmtid="{D5CDD505-2E9C-101B-9397-08002B2CF9AE}" pid="232" name="FSC#ATSTATECFG@1.1001:BankName">
    <vt:lpwstr/>
  </property>
  <property fmtid="{D5CDD505-2E9C-101B-9397-08002B2CF9AE}" pid="233" name="FSC#COOSYSTEM@1.1:Container">
    <vt:lpwstr>COO.2125.100.2.10382229</vt:lpwstr>
  </property>
  <property fmtid="{D5CDD505-2E9C-101B-9397-08002B2CF9AE}" pid="234" name="FSC#FSCFOLIO@1.1001:docpropproject">
    <vt:lpwstr/>
  </property>
</Properties>
</file>