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PK\km\Web (Inter- und Intranet)\___2022\mz\"/>
    </mc:Choice>
  </mc:AlternateContent>
  <bookViews>
    <workbookView xWindow="0" yWindow="0" windowWidth="19200" windowHeight="7100"/>
  </bookViews>
  <sheets>
    <sheet name="Questionnaire" sheetId="1" r:id="rId1"/>
    <sheet name="Data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C23" i="1" l="1"/>
  <c r="C20" i="1"/>
  <c r="C19" i="1"/>
  <c r="C26" i="1"/>
  <c r="C25" i="1"/>
  <c r="C24" i="1"/>
  <c r="C22" i="1"/>
  <c r="C21" i="1"/>
  <c r="C18" i="1"/>
  <c r="C17" i="1"/>
  <c r="C16" i="1"/>
  <c r="C15" i="1"/>
  <c r="C14" i="1"/>
  <c r="B30" i="1" l="1"/>
  <c r="D30" i="1" s="1"/>
</calcChain>
</file>

<file path=xl/sharedStrings.xml><?xml version="1.0" encoding="utf-8"?>
<sst xmlns="http://schemas.openxmlformats.org/spreadsheetml/2006/main" count="54" uniqueCount="36">
  <si>
    <t>Question</t>
  </si>
  <si>
    <t>Réponse</t>
  </si>
  <si>
    <t>Remarques</t>
  </si>
  <si>
    <t>oui</t>
  </si>
  <si>
    <t>non</t>
  </si>
  <si>
    <t>Sélectionnez</t>
  </si>
  <si>
    <t>Questionnaire d'auto-évaluation</t>
  </si>
  <si>
    <t>Développement expérimental</t>
  </si>
  <si>
    <t>Pilote et démonstration</t>
  </si>
  <si>
    <t>Autre</t>
  </si>
  <si>
    <t>Projet de recherche</t>
  </si>
  <si>
    <t>Techniques des véhicules et installations fixes</t>
  </si>
  <si>
    <t>Production et maintenance</t>
  </si>
  <si>
    <t>Expérience voyageurs</t>
  </si>
  <si>
    <t>Conception de l'offre</t>
  </si>
  <si>
    <t>Billeterie</t>
  </si>
  <si>
    <t>Réduction des coûts</t>
  </si>
  <si>
    <t>Augmentation des recettes</t>
  </si>
  <si>
    <t>Plus-value pour les voyageurs</t>
  </si>
  <si>
    <t>Résultat du test:</t>
  </si>
  <si>
    <t>Etes-vous une entreprise de transport du TRV au sens de l'art. 2 OITRV ? 
(cf. guide chap. 2.3)</t>
  </si>
  <si>
    <t>Le projet concerne-t-il l'une de ces catégories ? 
(cf. guide chap. 1.3)</t>
  </si>
  <si>
    <t>Le projet concerne-t-il au moins l'un de ces domaines prioritaires du programme 2021-24 ? (cf. programme 2021-24)
(cf. programme 2021-2024, guide chap. 1.4)</t>
  </si>
  <si>
    <t>Le projet propose-t-il une solution nouvelle ou significativement améliorée ?</t>
  </si>
  <si>
    <t>La solution proposée apporte-t-elle une réelle plus-value pour les utilisateurs ?</t>
  </si>
  <si>
    <t>La solution proposée a-t-elle déjà été testée dans les transports publics suisses ?</t>
  </si>
  <si>
    <t>La solution proposée est-elle déjà disponible dans les transports publics suisses ?</t>
  </si>
  <si>
    <t>Les bénéfices attendus correspondent-ils au moins à l'une de ces catégories ?</t>
  </si>
  <si>
    <t>La solution proposée offre-t-elle un rapport bénéfice/coût à long terme supérieur à 1 ? 
(cf. guide annexe 1)</t>
  </si>
  <si>
    <t>La durée du projet est-elle supérieure à 3 ans ?</t>
  </si>
  <si>
    <t>Les exigences en termes de prestations propres peuvent-elles être respectées ? 
(cf. guide chap. 2.7)</t>
  </si>
  <si>
    <t>La solution proposée est-elle transposable aux autres entreprises du TRV ?</t>
  </si>
  <si>
    <t>Les éventuels risques liés au projet sont-ils maîtrisables ? 
(cf. guide chap. 3.4)</t>
  </si>
  <si>
    <t>[Nom du porteur de projet]</t>
  </si>
  <si>
    <t>[Nom du projet]</t>
  </si>
  <si>
    <t>Programme de soutien à l'innovation dans le TRV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</si>
</sst>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8"/>
      <color theme="1"/>
      <name val="Arial"/>
      <family val="2"/>
    </font>
    <font>
      <b/>
      <sz val="22"/>
      <color theme="1"/>
      <name val="Arial"/>
      <family val="2"/>
    </font>
    <font>
      <sz val="22"/>
      <color theme="1"/>
      <name val="Arial"/>
      <family val="2"/>
    </font>
    <font>
      <b/>
      <sz val="12"/>
      <color theme="0"/>
      <name val="Arial"/>
      <family val="2"/>
    </font>
    <font>
      <u/>
      <sz val="10"/>
      <color theme="1"/>
      <name val="Arial"/>
      <family val="2"/>
    </font>
    <font>
      <b/>
      <sz val="24"/>
      <color theme="1"/>
      <name val="Arial"/>
      <family val="2"/>
    </font>
    <font>
      <b/>
      <u/>
      <sz val="2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14" fontId="1" fillId="0" borderId="0" xfId="0" applyNumberFormat="1" applyFont="1"/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6" fillId="0" borderId="0" xfId="0" applyFont="1"/>
    <xf numFmtId="0" fontId="0" fillId="0" borderId="1" xfId="0" applyBorder="1" applyAlignment="1" applyProtection="1">
      <alignment vertical="top"/>
    </xf>
    <xf numFmtId="0" fontId="0" fillId="0" borderId="1" xfId="0" applyBorder="1" applyProtection="1"/>
    <xf numFmtId="0" fontId="0" fillId="0" borderId="8" xfId="0" applyBorder="1" applyProtection="1"/>
    <xf numFmtId="0" fontId="3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center"/>
    </xf>
    <xf numFmtId="0" fontId="0" fillId="0" borderId="0" xfId="0" applyProtection="1"/>
    <xf numFmtId="14" fontId="0" fillId="0" borderId="0" xfId="0" applyNumberFormat="1" applyFont="1" applyAlignment="1" applyProtection="1">
      <alignment horizontal="left" vertical="center"/>
    </xf>
    <xf numFmtId="0" fontId="0" fillId="0" borderId="5" xfId="0" applyBorder="1" applyAlignment="1" applyProtection="1">
      <alignment vertical="top" wrapText="1"/>
    </xf>
    <xf numFmtId="0" fontId="0" fillId="0" borderId="5" xfId="0" applyBorder="1" applyAlignment="1" applyProtection="1">
      <alignment vertical="top"/>
    </xf>
    <xf numFmtId="0" fontId="0" fillId="0" borderId="7" xfId="0" applyBorder="1" applyAlignment="1" applyProtection="1">
      <alignment vertical="top" wrapText="1"/>
    </xf>
    <xf numFmtId="0" fontId="0" fillId="0" borderId="6" xfId="0" applyBorder="1" applyAlignment="1" applyProtection="1">
      <alignment vertical="top" wrapText="1"/>
    </xf>
    <xf numFmtId="0" fontId="0" fillId="0" borderId="1" xfId="0" applyBorder="1" applyAlignment="1" applyProtection="1">
      <alignment vertical="top"/>
      <protection locked="0"/>
    </xf>
    <xf numFmtId="0" fontId="0" fillId="0" borderId="1" xfId="0" applyBorder="1" applyAlignment="1" applyProtection="1">
      <alignment vertical="top" wrapText="1"/>
      <protection locked="0"/>
    </xf>
    <xf numFmtId="0" fontId="0" fillId="0" borderId="8" xfId="0" applyBorder="1" applyAlignment="1" applyProtection="1">
      <alignment vertical="top"/>
      <protection locked="0"/>
    </xf>
    <xf numFmtId="0" fontId="0" fillId="0" borderId="6" xfId="0" applyBorder="1" applyAlignment="1" applyProtection="1">
      <alignment vertical="top" wrapText="1"/>
      <protection locked="0"/>
    </xf>
    <xf numFmtId="0" fontId="0" fillId="0" borderId="9" xfId="0" applyBorder="1" applyAlignment="1" applyProtection="1">
      <alignment vertical="top" wrapText="1"/>
      <protection locked="0"/>
    </xf>
    <xf numFmtId="0" fontId="7" fillId="0" borderId="0" xfId="0" applyFont="1"/>
    <xf numFmtId="0" fontId="8" fillId="0" borderId="0" xfId="0" applyFont="1"/>
    <xf numFmtId="0" fontId="2" fillId="0" borderId="0" xfId="0" applyFont="1" applyProtection="1">
      <protection locked="0"/>
    </xf>
  </cellXfs>
  <cellStyles count="1">
    <cellStyle name="Standard" xfId="0" builtinId="0"/>
  </cellStyles>
  <dxfs count="36"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ont>
        <b/>
        <i val="0"/>
      </font>
      <fill>
        <patternFill>
          <bgColor theme="9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2438696</xdr:colOff>
      <xdr:row>0</xdr:row>
      <xdr:rowOff>9719</xdr:rowOff>
    </xdr:from>
    <xdr:to>
      <xdr:col>3</xdr:col>
      <xdr:colOff>5403634</xdr:colOff>
      <xdr:row>4</xdr:row>
      <xdr:rowOff>262423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64512" y="9719"/>
          <a:ext cx="2964938" cy="15551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0"/>
  <sheetViews>
    <sheetView showGridLines="0" tabSelected="1" zoomScale="130" zoomScaleNormal="130" workbookViewId="0">
      <selection activeCell="A9" sqref="A9:D9"/>
    </sheetView>
  </sheetViews>
  <sheetFormatPr baseColWidth="10" defaultRowHeight="12.5" x14ac:dyDescent="0.25"/>
  <cols>
    <col min="1" max="1" width="76.26953125" customWidth="1"/>
    <col min="2" max="2" width="24.54296875" customWidth="1"/>
    <col min="3" max="3" width="3.81640625" hidden="1" customWidth="1"/>
    <col min="4" max="4" width="82.81640625" customWidth="1"/>
  </cols>
  <sheetData>
    <row r="1" spans="1:4" ht="30" x14ac:dyDescent="0.6">
      <c r="A1" s="23" t="s">
        <v>35</v>
      </c>
    </row>
    <row r="3" spans="1:4" ht="30" x14ac:dyDescent="0.6">
      <c r="A3" s="24" t="s">
        <v>6</v>
      </c>
    </row>
    <row r="4" spans="1:4" ht="30" x14ac:dyDescent="0.6">
      <c r="A4" s="23"/>
    </row>
    <row r="5" spans="1:4" ht="23" x14ac:dyDescent="0.5">
      <c r="A5" s="1"/>
    </row>
    <row r="6" spans="1:4" x14ac:dyDescent="0.25">
      <c r="A6" s="6"/>
    </row>
    <row r="7" spans="1:4" ht="23" x14ac:dyDescent="0.5">
      <c r="A7" s="25" t="s">
        <v>33</v>
      </c>
      <c r="B7" s="25"/>
      <c r="C7" s="25"/>
      <c r="D7" s="25"/>
    </row>
    <row r="8" spans="1:4" ht="23" x14ac:dyDescent="0.5">
      <c r="A8" s="1"/>
      <c r="B8" s="1"/>
      <c r="C8" s="1"/>
      <c r="D8" s="1"/>
    </row>
    <row r="9" spans="1:4" ht="23" x14ac:dyDescent="0.5">
      <c r="A9" s="25" t="s">
        <v>34</v>
      </c>
      <c r="B9" s="25"/>
      <c r="C9" s="25"/>
      <c r="D9" s="25"/>
    </row>
    <row r="10" spans="1:4" ht="23" x14ac:dyDescent="0.5">
      <c r="A10" s="1"/>
    </row>
    <row r="11" spans="1:4" ht="13" x14ac:dyDescent="0.3">
      <c r="D11" s="2"/>
    </row>
    <row r="12" spans="1:4" ht="13" thickBot="1" x14ac:dyDescent="0.3"/>
    <row r="13" spans="1:4" ht="28" customHeight="1" x14ac:dyDescent="0.25">
      <c r="A13" s="3" t="s">
        <v>0</v>
      </c>
      <c r="B13" s="4" t="s">
        <v>1</v>
      </c>
      <c r="C13" s="4"/>
      <c r="D13" s="5" t="s">
        <v>2</v>
      </c>
    </row>
    <row r="14" spans="1:4" ht="28" customHeight="1" x14ac:dyDescent="0.25">
      <c r="A14" s="14" t="s">
        <v>20</v>
      </c>
      <c r="B14" s="18" t="s">
        <v>5</v>
      </c>
      <c r="C14" s="7">
        <f>IF(B14="oui",1,0)</f>
        <v>0</v>
      </c>
      <c r="D14" s="17" t="str">
        <f>IF(B14="non","Veuillez d'abord trouver une entreprise de transport qui souhaite soutenir votre projet.","")</f>
        <v/>
      </c>
    </row>
    <row r="15" spans="1:4" ht="28" customHeight="1" x14ac:dyDescent="0.25">
      <c r="A15" s="14" t="s">
        <v>21</v>
      </c>
      <c r="B15" s="18" t="s">
        <v>5</v>
      </c>
      <c r="C15" s="8">
        <f>IF(B15="sélectionnez",0,IF(B15="autre",0,IF(B15="projet de recherche",0,IF(B15="pilote et démonstration",1,IF(B15="développement expérimental",1,0)))))</f>
        <v>0</v>
      </c>
      <c r="D15" s="21"/>
    </row>
    <row r="16" spans="1:4" ht="28" customHeight="1" x14ac:dyDescent="0.25">
      <c r="A16" s="14" t="s">
        <v>22</v>
      </c>
      <c r="B16" s="19" t="s">
        <v>5</v>
      </c>
      <c r="C16" s="8">
        <f>IF(B16="sélectionnez",0,IF(B16="autre",0,IF(B16="techniques des véhicules et installations fixes",1,IF(B16="production et maintenance",1,IF(B16="billeterie",1,IF(B16="expérience voyageurs",1,IF(B16="conception de l'offre",1,0)))))))</f>
        <v>0</v>
      </c>
      <c r="D16" s="21"/>
    </row>
    <row r="17" spans="1:4" ht="28" customHeight="1" x14ac:dyDescent="0.25">
      <c r="A17" s="15" t="s">
        <v>23</v>
      </c>
      <c r="B17" s="18" t="s">
        <v>5</v>
      </c>
      <c r="C17" s="8">
        <f>IF(B17="oui",1,0)</f>
        <v>0</v>
      </c>
      <c r="D17" s="21"/>
    </row>
    <row r="18" spans="1:4" ht="28" customHeight="1" x14ac:dyDescent="0.25">
      <c r="A18" s="15" t="s">
        <v>24</v>
      </c>
      <c r="B18" s="18" t="s">
        <v>5</v>
      </c>
      <c r="C18" s="8">
        <f>IF(B18="oui",1,0)</f>
        <v>0</v>
      </c>
      <c r="D18" s="21"/>
    </row>
    <row r="19" spans="1:4" ht="28" customHeight="1" x14ac:dyDescent="0.25">
      <c r="A19" s="15" t="s">
        <v>26</v>
      </c>
      <c r="B19" s="18" t="s">
        <v>5</v>
      </c>
      <c r="C19" s="8">
        <f>IF(B19="oui",0,1)</f>
        <v>1</v>
      </c>
      <c r="D19" s="21"/>
    </row>
    <row r="20" spans="1:4" ht="28" customHeight="1" x14ac:dyDescent="0.25">
      <c r="A20" s="15" t="s">
        <v>25</v>
      </c>
      <c r="B20" s="18" t="s">
        <v>5</v>
      </c>
      <c r="C20" s="8">
        <f>IF(B20="oui",0,1)</f>
        <v>1</v>
      </c>
      <c r="D20" s="21"/>
    </row>
    <row r="21" spans="1:4" ht="28" customHeight="1" x14ac:dyDescent="0.25">
      <c r="A21" s="15" t="s">
        <v>27</v>
      </c>
      <c r="B21" s="18" t="s">
        <v>5</v>
      </c>
      <c r="C21" s="8">
        <f>IF(B21="sélectionnez",0,IF(B21="autre",0,IF(B21="réduction des coûts",1,IF(B21="augmentation des recettes",1,IF(B21="plus-value pour les voyageurs",1,0)))))</f>
        <v>0</v>
      </c>
      <c r="D21" s="21"/>
    </row>
    <row r="22" spans="1:4" ht="28" customHeight="1" x14ac:dyDescent="0.25">
      <c r="A22" s="14" t="s">
        <v>28</v>
      </c>
      <c r="B22" s="18" t="s">
        <v>5</v>
      </c>
      <c r="C22" s="8">
        <f t="shared" ref="C22:C26" si="0">IF(B22="oui",1,0)</f>
        <v>0</v>
      </c>
      <c r="D22" s="21"/>
    </row>
    <row r="23" spans="1:4" ht="28" customHeight="1" x14ac:dyDescent="0.25">
      <c r="A23" s="15" t="s">
        <v>29</v>
      </c>
      <c r="B23" s="18" t="s">
        <v>5</v>
      </c>
      <c r="C23" s="8">
        <f>IF(B23="oui",0,1)</f>
        <v>1</v>
      </c>
      <c r="D23" s="21"/>
    </row>
    <row r="24" spans="1:4" ht="28" customHeight="1" x14ac:dyDescent="0.25">
      <c r="A24" s="14" t="s">
        <v>30</v>
      </c>
      <c r="B24" s="18" t="s">
        <v>5</v>
      </c>
      <c r="C24" s="8">
        <f t="shared" si="0"/>
        <v>0</v>
      </c>
      <c r="D24" s="21"/>
    </row>
    <row r="25" spans="1:4" ht="28" customHeight="1" x14ac:dyDescent="0.25">
      <c r="A25" s="15" t="s">
        <v>31</v>
      </c>
      <c r="B25" s="18" t="s">
        <v>5</v>
      </c>
      <c r="C25" s="8">
        <f t="shared" si="0"/>
        <v>0</v>
      </c>
      <c r="D25" s="21"/>
    </row>
    <row r="26" spans="1:4" ht="28" customHeight="1" thickBot="1" x14ac:dyDescent="0.3">
      <c r="A26" s="16" t="s">
        <v>32</v>
      </c>
      <c r="B26" s="20" t="s">
        <v>5</v>
      </c>
      <c r="C26" s="9">
        <f t="shared" si="0"/>
        <v>0</v>
      </c>
      <c r="D26" s="22"/>
    </row>
    <row r="30" spans="1:4" ht="28" x14ac:dyDescent="0.6">
      <c r="A30" s="10" t="s">
        <v>19</v>
      </c>
      <c r="B30" s="11" t="str">
        <f>IF(B14="sélectionnez","",IF(PRODUCT(C14:C26)=0,"Négatif","Positif"))</f>
        <v/>
      </c>
      <c r="C30" s="12"/>
      <c r="D30" s="13" t="str">
        <f>IF(B30="Positif","Félicitations! Veuillez remplir à présent le formulaire d'idée de projet","")</f>
        <v/>
      </c>
    </row>
  </sheetData>
  <sheetProtection algorithmName="SHA-512" hashValue="j7NXdwtajtwrB1a2SnBpozAqFArnGyfBcoX36dTYuxrvnV9MjZdLuwManzI7SfZIaMd+xJ8EB3Qsw1DPYkxSZA==" saltValue="PkJ7lrYnFL2gb/N0/1fI6Q==" spinCount="100000" sheet="1" objects="1" scenarios="1" formatRows="0" selectLockedCells="1"/>
  <mergeCells count="2">
    <mergeCell ref="A7:D7"/>
    <mergeCell ref="A9:D9"/>
  </mergeCells>
  <conditionalFormatting sqref="B14">
    <cfRule type="containsText" dxfId="35" priority="45" operator="containsText" text="non">
      <formula>NOT(ISERROR(SEARCH("non",B14)))</formula>
    </cfRule>
    <cfRule type="containsText" dxfId="34" priority="47" operator="containsText" text="oui">
      <formula>NOT(ISERROR(SEARCH("oui",B14)))</formula>
    </cfRule>
  </conditionalFormatting>
  <conditionalFormatting sqref="B15">
    <cfRule type="containsText" dxfId="33" priority="39" operator="containsText" text="projet de recherche">
      <formula>NOT(ISERROR(SEARCH("projet de recherche",B15)))</formula>
    </cfRule>
    <cfRule type="containsText" dxfId="32" priority="40" operator="containsText" text="pilote et démonstration">
      <formula>NOT(ISERROR(SEARCH("pilote et démonstration",B15)))</formula>
    </cfRule>
    <cfRule type="containsText" dxfId="31" priority="41" operator="containsText" text="développement expérimental">
      <formula>NOT(ISERROR(SEARCH("développement expérimental",B15)))</formula>
    </cfRule>
    <cfRule type="containsText" dxfId="30" priority="42" operator="containsText" text="autre">
      <formula>NOT(ISERROR(SEARCH("autre",B15)))</formula>
    </cfRule>
  </conditionalFormatting>
  <conditionalFormatting sqref="B16">
    <cfRule type="containsText" dxfId="29" priority="25" operator="containsText" text="autre">
      <formula>NOT(ISERROR(SEARCH("autre",B16)))</formula>
    </cfRule>
    <cfRule type="containsText" dxfId="28" priority="26" operator="containsText" text="expérience">
      <formula>NOT(ISERROR(SEARCH("expérience",B16)))</formula>
    </cfRule>
    <cfRule type="containsText" dxfId="27" priority="27" operator="containsText" text="Conception de l'offre">
      <formula>NOT(ISERROR(SEARCH("Conception de l'offre",B16)))</formula>
    </cfRule>
    <cfRule type="containsText" dxfId="26" priority="28" operator="containsText" text="Production">
      <formula>NOT(ISERROR(SEARCH("Production",B16)))</formula>
    </cfRule>
    <cfRule type="containsText" dxfId="25" priority="29" operator="containsText" text="billeterie">
      <formula>NOT(ISERROR(SEARCH("billeterie",B16)))</formula>
    </cfRule>
    <cfRule type="containsText" dxfId="24" priority="30" operator="containsText" text="techniques des véhicules">
      <formula>NOT(ISERROR(SEARCH("techniques des véhicules",B16)))</formula>
    </cfRule>
  </conditionalFormatting>
  <conditionalFormatting sqref="B22">
    <cfRule type="containsText" dxfId="23" priority="23" operator="containsText" text="non">
      <formula>NOT(ISERROR(SEARCH("non",B22)))</formula>
    </cfRule>
    <cfRule type="containsText" dxfId="22" priority="24" operator="containsText" text="oui">
      <formula>NOT(ISERROR(SEARCH("oui",B22)))</formula>
    </cfRule>
  </conditionalFormatting>
  <conditionalFormatting sqref="B23">
    <cfRule type="containsText" dxfId="21" priority="21" operator="containsText" text="non">
      <formula>NOT(ISERROR(SEARCH("non",B23)))</formula>
    </cfRule>
    <cfRule type="containsText" dxfId="20" priority="22" operator="containsText" text="oui">
      <formula>NOT(ISERROR(SEARCH("oui",B23)))</formula>
    </cfRule>
  </conditionalFormatting>
  <conditionalFormatting sqref="B21">
    <cfRule type="containsText" dxfId="19" priority="17" operator="containsText" text="autre">
      <formula>NOT(ISERROR(SEARCH("autre",B21)))</formula>
    </cfRule>
    <cfRule type="containsText" dxfId="18" priority="18" operator="containsText" text="Plus-value">
      <formula>NOT(ISERROR(SEARCH("Plus-value",B21)))</formula>
    </cfRule>
    <cfRule type="containsText" dxfId="17" priority="19" operator="containsText" text="augmentation des recettes">
      <formula>NOT(ISERROR(SEARCH("augmentation des recettes",B21)))</formula>
    </cfRule>
    <cfRule type="containsText" dxfId="16" priority="20" operator="containsText" text="réduction des coûts">
      <formula>NOT(ISERROR(SEARCH("réduction des coûts",B21)))</formula>
    </cfRule>
  </conditionalFormatting>
  <conditionalFormatting sqref="B25">
    <cfRule type="containsText" dxfId="15" priority="15" operator="containsText" text="non">
      <formula>NOT(ISERROR(SEARCH("non",B25)))</formula>
    </cfRule>
    <cfRule type="containsText" dxfId="14" priority="16" operator="containsText" text="oui">
      <formula>NOT(ISERROR(SEARCH("oui",B25)))</formula>
    </cfRule>
  </conditionalFormatting>
  <conditionalFormatting sqref="B17">
    <cfRule type="containsText" dxfId="13" priority="13" operator="containsText" text="non">
      <formula>NOT(ISERROR(SEARCH("non",B17)))</formula>
    </cfRule>
    <cfRule type="containsText" dxfId="12" priority="14" operator="containsText" text="oui">
      <formula>NOT(ISERROR(SEARCH("oui",B17)))</formula>
    </cfRule>
  </conditionalFormatting>
  <conditionalFormatting sqref="B18">
    <cfRule type="containsText" dxfId="11" priority="11" operator="containsText" text="non">
      <formula>NOT(ISERROR(SEARCH("non",B18)))</formula>
    </cfRule>
    <cfRule type="containsText" dxfId="10" priority="12" operator="containsText" text="oui">
      <formula>NOT(ISERROR(SEARCH("oui",B18)))</formula>
    </cfRule>
  </conditionalFormatting>
  <conditionalFormatting sqref="B26">
    <cfRule type="containsText" dxfId="9" priority="9" operator="containsText" text="non">
      <formula>NOT(ISERROR(SEARCH("non",B26)))</formula>
    </cfRule>
    <cfRule type="containsText" dxfId="8" priority="10" operator="containsText" text="oui">
      <formula>NOT(ISERROR(SEARCH("oui",B26)))</formula>
    </cfRule>
  </conditionalFormatting>
  <conditionalFormatting sqref="B24">
    <cfRule type="containsText" dxfId="7" priority="7" operator="containsText" text="non">
      <formula>NOT(ISERROR(SEARCH("non",B24)))</formula>
    </cfRule>
    <cfRule type="containsText" dxfId="6" priority="8" operator="containsText" text="oui">
      <formula>NOT(ISERROR(SEARCH("oui",B24)))</formula>
    </cfRule>
  </conditionalFormatting>
  <conditionalFormatting sqref="B30">
    <cfRule type="containsText" dxfId="5" priority="5" operator="containsText" text="négatif">
      <formula>NOT(ISERROR(SEARCH("négatif",B30)))</formula>
    </cfRule>
    <cfRule type="containsText" dxfId="4" priority="6" operator="containsText" text="Positif">
      <formula>NOT(ISERROR(SEARCH("Positif",B30)))</formula>
    </cfRule>
  </conditionalFormatting>
  <conditionalFormatting sqref="B19">
    <cfRule type="containsText" dxfId="3" priority="3" operator="containsText" text="non">
      <formula>NOT(ISERROR(SEARCH("non",B19)))</formula>
    </cfRule>
    <cfRule type="containsText" dxfId="2" priority="4" operator="containsText" text="oui">
      <formula>NOT(ISERROR(SEARCH("oui",B19)))</formula>
    </cfRule>
  </conditionalFormatting>
  <conditionalFormatting sqref="B20">
    <cfRule type="containsText" dxfId="1" priority="1" operator="containsText" text="non">
      <formula>NOT(ISERROR(SEARCH("non",B20)))</formula>
    </cfRule>
    <cfRule type="containsText" dxfId="0" priority="2" operator="containsText" text="oui">
      <formula>NOT(ISERROR(SEARCH("oui",B20)))</formula>
    </cfRule>
  </conditionalFormatting>
  <pageMargins left="0.7" right="0.7" top="0.75" bottom="0.75" header="0.3" footer="0.3"/>
  <pageSetup paperSize="9" scale="70" orientation="landscape" r:id="rId1"/>
  <headerFooter>
    <oddHeader>&amp;L&amp;G</oddHeader>
  </headerFooter>
  <ignoredErrors>
    <ignoredError sqref="C21 C23" formula="1"/>
  </ignoredErrors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Data!$B$3:$B$5</xm:f>
          </x14:formula1>
          <xm:sqref>B22:B26 B14 B17:B20</xm:sqref>
        </x14:dataValidation>
        <x14:dataValidation type="list" allowBlank="1" showInputMessage="1" showErrorMessage="1">
          <x14:formula1>
            <xm:f>Data!$D$3:$D$7</xm:f>
          </x14:formula1>
          <xm:sqref>B15</xm:sqref>
        </x14:dataValidation>
        <x14:dataValidation type="list" allowBlank="1" showInputMessage="1" showErrorMessage="1">
          <x14:formula1>
            <xm:f>Data!$G$3:$G$9</xm:f>
          </x14:formula1>
          <xm:sqref>B16</xm:sqref>
        </x14:dataValidation>
        <x14:dataValidation type="list" allowBlank="1" showInputMessage="1" showErrorMessage="1">
          <x14:formula1>
            <xm:f>Data!$J$3:$J$7</xm:f>
          </x14:formula1>
          <xm:sqref>B21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9"/>
  <sheetViews>
    <sheetView workbookViewId="0">
      <selection activeCell="P21" sqref="P21"/>
    </sheetView>
  </sheetViews>
  <sheetFormatPr baseColWidth="10" defaultColWidth="10.26953125" defaultRowHeight="12.5" x14ac:dyDescent="0.25"/>
  <cols>
    <col min="2" max="12" width="0" hidden="1" customWidth="1"/>
  </cols>
  <sheetData>
    <row r="3" spans="2:10" x14ac:dyDescent="0.25">
      <c r="B3" t="s">
        <v>5</v>
      </c>
      <c r="D3" t="s">
        <v>5</v>
      </c>
      <c r="G3" t="s">
        <v>5</v>
      </c>
      <c r="J3" t="s">
        <v>5</v>
      </c>
    </row>
    <row r="4" spans="2:10" x14ac:dyDescent="0.25">
      <c r="B4" t="s">
        <v>3</v>
      </c>
      <c r="D4" t="s">
        <v>7</v>
      </c>
      <c r="G4" t="s">
        <v>11</v>
      </c>
      <c r="J4" t="s">
        <v>16</v>
      </c>
    </row>
    <row r="5" spans="2:10" x14ac:dyDescent="0.25">
      <c r="B5" t="s">
        <v>4</v>
      </c>
      <c r="D5" t="s">
        <v>8</v>
      </c>
      <c r="G5" t="s">
        <v>12</v>
      </c>
      <c r="J5" t="s">
        <v>17</v>
      </c>
    </row>
    <row r="6" spans="2:10" x14ac:dyDescent="0.25">
      <c r="D6" t="s">
        <v>10</v>
      </c>
      <c r="G6" t="s">
        <v>15</v>
      </c>
      <c r="J6" t="s">
        <v>18</v>
      </c>
    </row>
    <row r="7" spans="2:10" x14ac:dyDescent="0.25">
      <c r="D7" t="s">
        <v>9</v>
      </c>
      <c r="G7" t="s">
        <v>14</v>
      </c>
      <c r="J7" t="s">
        <v>9</v>
      </c>
    </row>
    <row r="8" spans="2:10" x14ac:dyDescent="0.25">
      <c r="G8" t="s">
        <v>13</v>
      </c>
    </row>
    <row r="9" spans="2:10" x14ac:dyDescent="0.25">
      <c r="G9" t="s">
        <v>9</v>
      </c>
    </row>
  </sheetData>
  <sheetProtection algorithmName="SHA-512" hashValue="HJKhJf+x1Fr83y9LW3T3e71LX1l9Vxe9URtYLVSLeevQyt38UAHjol1xbTZdNvmbAzLVxKd6kkOoIIlzVb1QWQ==" saltValue="xL6+2Q7APX/ql98PU7srhA==" spinCount="100000" sheet="1" objects="1" scenarios="1" select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Questionnaire</vt:lpstr>
      <vt:lpstr>Data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 Borgne Christophe BAV</dc:creator>
  <cp:lastModifiedBy>Steck Monika BAV</cp:lastModifiedBy>
  <cp:lastPrinted>2022-04-21T14:40:49Z</cp:lastPrinted>
  <dcterms:created xsi:type="dcterms:W3CDTF">2021-06-22T11:08:44Z</dcterms:created>
  <dcterms:modified xsi:type="dcterms:W3CDTF">2022-04-25T07:51:20Z</dcterms:modified>
</cp:coreProperties>
</file>