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8565" activeTab="0"/>
  </bookViews>
  <sheets>
    <sheet name="Tabelle1" sheetId="1" r:id="rId1"/>
  </sheets>
  <definedNames>
    <definedName name="_xlnm.Print_Area" localSheetId="0">'Tabelle1'!$J$1:$T$40</definedName>
  </definedNames>
  <calcPr fullCalcOnLoad="1"/>
</workbook>
</file>

<file path=xl/sharedStrings.xml><?xml version="1.0" encoding="utf-8"?>
<sst xmlns="http://schemas.openxmlformats.org/spreadsheetml/2006/main" count="58" uniqueCount="56">
  <si>
    <t>Seidurchmesser [mm]</t>
  </si>
  <si>
    <t>Datum</t>
  </si>
  <si>
    <t>Messwert
[mm]</t>
  </si>
  <si>
    <t>Anzahl
Tage</t>
  </si>
  <si>
    <t>Setzung
[mm]</t>
  </si>
  <si>
    <t>Nach der ersten Belastung</t>
  </si>
  <si>
    <t>Unbelastet</t>
  </si>
  <si>
    <t>1. Tag</t>
  </si>
  <si>
    <t>2. Tag</t>
  </si>
  <si>
    <t>3. Tag</t>
  </si>
  <si>
    <t>4. Tag</t>
  </si>
  <si>
    <t>5. Tag</t>
  </si>
  <si>
    <t>6. Tag</t>
  </si>
  <si>
    <t>7. Tag / 1. Woche</t>
  </si>
  <si>
    <t>2. Woche</t>
  </si>
  <si>
    <t>3. Woche</t>
  </si>
  <si>
    <t>4. Woche / 1. Monat</t>
  </si>
  <si>
    <t>2. Monat</t>
  </si>
  <si>
    <t>3. Monat</t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</si>
  <si>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</si>
  <si>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</si>
  <si>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</si>
  <si>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</si>
  <si>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</si>
  <si>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</si>
  <si>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</si>
  <si>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</si>
  <si>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 / 1. Jahr</t>
  </si>
  <si>
    <t>Messwert</t>
  </si>
  <si>
    <t>- Blaue Linie: Der Verlauf der Setzung</t>
  </si>
  <si>
    <t>Anlagename:</t>
  </si>
  <si>
    <t>13. Monat</t>
  </si>
  <si>
    <t>14. Monat</t>
  </si>
  <si>
    <t>15. Monat</t>
  </si>
  <si>
    <t>16. Monat</t>
  </si>
  <si>
    <t>17. Monat</t>
  </si>
  <si>
    <t>18. Monat</t>
  </si>
  <si>
    <t>19. Monat</t>
  </si>
  <si>
    <t>20. Monat</t>
  </si>
  <si>
    <t>21. Monat</t>
  </si>
  <si>
    <t>23. Monat</t>
  </si>
  <si>
    <t>24. Monat / 2. Jahr</t>
  </si>
  <si>
    <t>22. Monat</t>
  </si>
  <si>
    <t>Setzung in %
des Ø</t>
  </si>
  <si>
    <t>Musterbahn</t>
  </si>
  <si>
    <t>Datum:</t>
  </si>
  <si>
    <t>Name:</t>
  </si>
  <si>
    <t>A</t>
  </si>
  <si>
    <t>Tragseilbezeichnung:</t>
  </si>
  <si>
    <r>
      <t>Anlagenummer</t>
    </r>
    <r>
      <rPr>
        <b/>
        <sz val="12"/>
        <color indexed="8"/>
        <rFont val="Arial"/>
        <family val="2"/>
      </rPr>
      <t>:</t>
    </r>
  </si>
  <si>
    <t>Verlauf der Setzung des Vergusskegels in den ersten 2 Jahren</t>
  </si>
  <si>
    <t xml:space="preserve">Tragseilbezeichnung: </t>
  </si>
  <si>
    <t>Warnung bei 80%
der maximal zulässigen
Setzung</t>
  </si>
  <si>
    <t>BAV / IKSS XXX</t>
  </si>
  <si>
    <t>- Aktualisieren Sie bitte die gelben Felder</t>
  </si>
  <si>
    <t>- Rote Linie: Maximal zulässige Setzung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</si>
</sst>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407]dddd\,\ d\.\ mmmm\ yyyy"/>
    <numFmt numFmtId="173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7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33" borderId="0" xfId="0" applyNumberFormat="1" applyFont="1" applyFill="1" applyAlignment="1" applyProtection="1">
      <alignment vertical="center"/>
      <protection locked="0"/>
    </xf>
    <xf numFmtId="173" fontId="12" fillId="33" borderId="11" xfId="0" applyNumberFormat="1" applyFont="1" applyFill="1" applyBorder="1" applyAlignment="1" applyProtection="1">
      <alignment vertical="center"/>
      <protection locked="0"/>
    </xf>
    <xf numFmtId="173" fontId="12" fillId="33" borderId="12" xfId="0" applyNumberFormat="1" applyFont="1" applyFill="1" applyBorder="1" applyAlignment="1" applyProtection="1">
      <alignment vertical="center"/>
      <protection locked="0"/>
    </xf>
    <xf numFmtId="173" fontId="12" fillId="33" borderId="1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left" vertical="center"/>
      <protection/>
    </xf>
    <xf numFmtId="17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0" fillId="33" borderId="0" xfId="0" applyNumberFormat="1" applyFont="1" applyFill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49" fontId="8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173" fontId="12" fillId="33" borderId="11" xfId="0" applyNumberFormat="1" applyFont="1" applyFill="1" applyBorder="1" applyAlignment="1" applyProtection="1">
      <alignment vertical="center"/>
      <protection locked="0"/>
    </xf>
    <xf numFmtId="173" fontId="12" fillId="33" borderId="12" xfId="0" applyNumberFormat="1" applyFont="1" applyFill="1" applyBorder="1" applyAlignment="1" applyProtection="1">
      <alignment vertical="center"/>
      <protection locked="0"/>
    </xf>
    <xf numFmtId="173" fontId="12" fillId="33" borderId="13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10375"/>
          <c:w val="0.932"/>
          <c:h val="0.807"/>
        </c:manualLayout>
      </c:layout>
      <c:scatterChart>
        <c:scatterStyle val="smoothMarker"/>
        <c:varyColors val="0"/>
        <c:ser>
          <c:idx val="0"/>
          <c:order val="0"/>
          <c:tx>
            <c:v>Verlauf der Setzung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Tabelle1!$F$8:$F$41</c:f>
              <c:numCache/>
            </c:numRef>
          </c:xVal>
          <c:yVal>
            <c:numRef>
              <c:f>Tabelle1!$G$8:$G$41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Tabelle1!$L$7:$L$8</c:f>
              <c:numCache/>
            </c:numRef>
          </c:xVal>
          <c:yVal>
            <c:numRef>
              <c:f>Tabelle1!$M$7:$M$8</c:f>
              <c:numCache/>
            </c:numRef>
          </c:yVal>
          <c:smooth val="1"/>
        </c:ser>
        <c:axId val="12216260"/>
        <c:axId val="42837477"/>
      </c:scatterChart>
      <c:valAx>
        <c:axId val="12216260"/>
        <c:scaling>
          <c:orientation val="minMax"/>
          <c:max val="75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2837477"/>
        <c:crosses val="autoZero"/>
        <c:crossBetween val="midCat"/>
        <c:dispUnits/>
        <c:majorUnit val="28"/>
        <c:minorUnit val="7"/>
      </c:valAx>
      <c:valAx>
        <c:axId val="4283747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2216260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0.047</cdr:y>
    </cdr:from>
    <cdr:to>
      <cdr:x>0.76975</cdr:x>
      <cdr:y>0.1225</cdr:y>
    </cdr:to>
    <cdr:sp>
      <cdr:nvSpPr>
        <cdr:cNvPr id="1" name="Textfeld 1"/>
        <cdr:cNvSpPr txBox="1">
          <a:spLocks noChangeArrowheads="1"/>
        </cdr:cNvSpPr>
      </cdr:nvSpPr>
      <cdr:spPr>
        <a:xfrm>
          <a:off x="2714625" y="285750"/>
          <a:ext cx="4505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Verlauf der Setzung des Vergusskopfes</a:t>
          </a:r>
        </a:p>
      </cdr:txBody>
    </cdr:sp>
  </cdr:relSizeAnchor>
  <cdr:relSizeAnchor xmlns:cdr="http://schemas.openxmlformats.org/drawingml/2006/chartDrawing">
    <cdr:from>
      <cdr:x>0.3235</cdr:x>
      <cdr:y>0.74075</cdr:y>
    </cdr:from>
    <cdr:to>
      <cdr:x>0.45275</cdr:x>
      <cdr:y>0.79875</cdr:y>
    </cdr:to>
    <cdr:sp>
      <cdr:nvSpPr>
        <cdr:cNvPr id="2" name="Textfeld 1"/>
        <cdr:cNvSpPr txBox="1">
          <a:spLocks noChangeArrowheads="1"/>
        </cdr:cNvSpPr>
      </cdr:nvSpPr>
      <cdr:spPr>
        <a:xfrm>
          <a:off x="3028950" y="4600575"/>
          <a:ext cx="1209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Anzahl Tage</a:t>
          </a:r>
        </a:p>
      </cdr:txBody>
    </cdr:sp>
  </cdr:relSizeAnchor>
  <cdr:relSizeAnchor xmlns:cdr="http://schemas.openxmlformats.org/drawingml/2006/chartDrawing">
    <cdr:from>
      <cdr:x>0.00725</cdr:x>
      <cdr:y>0.37325</cdr:y>
    </cdr:from>
    <cdr:to>
      <cdr:x>0.044</cdr:x>
      <cdr:y>0.622</cdr:y>
    </cdr:to>
    <cdr:sp>
      <cdr:nvSpPr>
        <cdr:cNvPr id="3" name="Textfeld 1"/>
        <cdr:cNvSpPr txBox="1">
          <a:spLocks noChangeArrowheads="1"/>
        </cdr:cNvSpPr>
      </cdr:nvSpPr>
      <cdr:spPr>
        <a:xfrm rot="16200000">
          <a:off x="66675" y="2314575"/>
          <a:ext cx="342900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vert="vert27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Setzung [mm]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</xdr:row>
      <xdr:rowOff>28575</xdr:rowOff>
    </xdr:from>
    <xdr:to>
      <xdr:col>19</xdr:col>
      <xdr:colOff>771525</xdr:colOff>
      <xdr:row>38</xdr:row>
      <xdr:rowOff>142875</xdr:rowOff>
    </xdr:to>
    <xdr:graphicFrame>
      <xdr:nvGraphicFramePr>
        <xdr:cNvPr id="1" name="Diagramm 1"/>
        <xdr:cNvGraphicFramePr/>
      </xdr:nvGraphicFramePr>
      <xdr:xfrm>
        <a:off x="8829675" y="628650"/>
        <a:ext cx="93821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1" sqref="C1:I1"/>
    </sheetView>
  </sheetViews>
  <sheetFormatPr defaultColWidth="11.421875" defaultRowHeight="15"/>
  <cols>
    <col min="1" max="1" width="3.28125" style="1" customWidth="1"/>
    <col min="2" max="2" width="28.28125" style="1" customWidth="1"/>
    <col min="3" max="3" width="15.140625" style="15" customWidth="1"/>
    <col min="4" max="4" width="15.140625" style="16" customWidth="1"/>
    <col min="5" max="5" width="2.7109375" style="1" customWidth="1"/>
    <col min="6" max="8" width="15.140625" style="16" customWidth="1"/>
    <col min="9" max="9" width="22.28125" style="16" customWidth="1"/>
    <col min="10" max="10" width="26.421875" style="1" customWidth="1"/>
    <col min="11" max="19" width="11.421875" style="1" customWidth="1"/>
    <col min="20" max="20" width="12.28125" style="1" customWidth="1"/>
    <col min="21" max="16384" width="11.421875" style="1" customWidth="1"/>
  </cols>
  <sheetData>
    <row r="1" spans="1:20" s="25" customFormat="1" ht="15.75">
      <c r="A1" s="47" t="s">
        <v>30</v>
      </c>
      <c r="B1" s="47"/>
      <c r="C1" s="48" t="s">
        <v>44</v>
      </c>
      <c r="D1" s="49"/>
      <c r="E1" s="49"/>
      <c r="F1" s="49"/>
      <c r="G1" s="49"/>
      <c r="H1" s="49"/>
      <c r="I1" s="50"/>
      <c r="J1" s="24" t="s">
        <v>30</v>
      </c>
      <c r="K1" s="30" t="str">
        <f>C1</f>
        <v>Musterbahn</v>
      </c>
      <c r="L1" s="31"/>
      <c r="M1" s="31"/>
      <c r="N1" s="31"/>
      <c r="O1" s="31"/>
      <c r="P1" s="31"/>
      <c r="Q1" s="31"/>
      <c r="R1" s="31"/>
      <c r="S1" s="31"/>
      <c r="T1" s="31"/>
    </row>
    <row r="2" spans="1:20" s="25" customFormat="1" ht="15.75">
      <c r="A2" s="47" t="s">
        <v>49</v>
      </c>
      <c r="B2" s="47"/>
      <c r="C2" s="48" t="s">
        <v>53</v>
      </c>
      <c r="D2" s="49"/>
      <c r="E2" s="49"/>
      <c r="F2" s="49"/>
      <c r="G2" s="49"/>
      <c r="H2" s="49"/>
      <c r="I2" s="50"/>
      <c r="J2" s="24" t="s">
        <v>49</v>
      </c>
      <c r="K2" s="30" t="str">
        <f>C2</f>
        <v>BAV / IKSS XXX</v>
      </c>
      <c r="L2" s="31"/>
      <c r="M2" s="31"/>
      <c r="N2" s="31"/>
      <c r="O2" s="31"/>
      <c r="P2" s="31"/>
      <c r="Q2" s="31"/>
      <c r="R2" s="31"/>
      <c r="S2" s="31"/>
      <c r="T2" s="31"/>
    </row>
    <row r="3" spans="1:20" s="25" customFormat="1" ht="15.75">
      <c r="A3" s="33" t="s">
        <v>48</v>
      </c>
      <c r="B3" s="34"/>
      <c r="C3" s="21" t="s">
        <v>47</v>
      </c>
      <c r="D3" s="22"/>
      <c r="E3" s="22"/>
      <c r="F3" s="22"/>
      <c r="G3" s="22"/>
      <c r="H3" s="22"/>
      <c r="I3" s="23"/>
      <c r="J3" s="24" t="s">
        <v>51</v>
      </c>
      <c r="K3" s="30" t="str">
        <f>C3</f>
        <v>A</v>
      </c>
      <c r="L3" s="31"/>
      <c r="M3" s="31"/>
      <c r="N3" s="31"/>
      <c r="O3" s="31"/>
      <c r="P3" s="31"/>
      <c r="Q3" s="31"/>
      <c r="R3" s="31"/>
      <c r="S3" s="31"/>
      <c r="T3" s="31"/>
    </row>
    <row r="4" spans="1:18" ht="17.25" customHeight="1">
      <c r="A4" s="35" t="s">
        <v>50</v>
      </c>
      <c r="B4" s="35"/>
      <c r="C4" s="35"/>
      <c r="D4" s="35"/>
      <c r="E4" s="35"/>
      <c r="F4" s="35"/>
      <c r="G4" s="35"/>
      <c r="H4" s="35"/>
      <c r="I4" s="35"/>
      <c r="J4" s="2"/>
      <c r="K4" s="2"/>
      <c r="L4" s="2"/>
      <c r="M4" s="2"/>
      <c r="N4" s="2"/>
      <c r="O4" s="2"/>
      <c r="P4" s="2"/>
      <c r="Q4" s="2"/>
      <c r="R4" s="2"/>
    </row>
    <row r="5" spans="1:9" s="2" customFormat="1" ht="12.75">
      <c r="A5" s="36" t="s">
        <v>0</v>
      </c>
      <c r="B5" s="36"/>
      <c r="C5" s="3">
        <v>60</v>
      </c>
      <c r="D5" s="41"/>
      <c r="E5" s="42"/>
      <c r="F5" s="42"/>
      <c r="G5" s="42"/>
      <c r="H5" s="42"/>
      <c r="I5" s="43"/>
    </row>
    <row r="6" spans="1:9" s="2" customFormat="1" ht="40.5" customHeight="1">
      <c r="A6" s="35"/>
      <c r="B6" s="35"/>
      <c r="C6" s="4" t="s">
        <v>1</v>
      </c>
      <c r="D6" s="5" t="s">
        <v>2</v>
      </c>
      <c r="E6" s="6"/>
      <c r="F6" s="5" t="s">
        <v>3</v>
      </c>
      <c r="G6" s="5" t="s">
        <v>4</v>
      </c>
      <c r="H6" s="5" t="s">
        <v>43</v>
      </c>
      <c r="I6" s="5" t="s">
        <v>52</v>
      </c>
    </row>
    <row r="7" spans="1:13" ht="15" customHeight="1">
      <c r="A7" s="37" t="s">
        <v>28</v>
      </c>
      <c r="B7" s="6" t="s">
        <v>6</v>
      </c>
      <c r="C7" s="7">
        <v>39701</v>
      </c>
      <c r="D7" s="8">
        <v>50</v>
      </c>
      <c r="E7" s="9"/>
      <c r="F7" s="10"/>
      <c r="G7" s="10"/>
      <c r="H7" s="10"/>
      <c r="I7" s="11"/>
      <c r="L7" s="1">
        <v>0</v>
      </c>
      <c r="M7" s="1">
        <f>C5/2</f>
        <v>30</v>
      </c>
    </row>
    <row r="8" spans="1:13" ht="12.75">
      <c r="A8" s="38"/>
      <c r="B8" s="6" t="s">
        <v>5</v>
      </c>
      <c r="C8" s="7">
        <v>39701</v>
      </c>
      <c r="D8" s="8">
        <v>53</v>
      </c>
      <c r="E8" s="9"/>
      <c r="F8" s="10">
        <f>IF((OR(C8-$C$7&gt;0,C8-$C$7=0)),C8-$C$7,F7)</f>
        <v>0</v>
      </c>
      <c r="G8" s="17">
        <f>IF((OR(D8-$D$7&gt;0,D8-$D$7=0)),D8-$D$7,G7)</f>
        <v>3</v>
      </c>
      <c r="H8" s="18">
        <f>IF(G8="","",(G8/$C$5)*100)</f>
        <v>5</v>
      </c>
      <c r="I8" s="11">
        <f>IF(G8&lt;($C$5*(4/10)),"",IF(G8="","","ACHTUNG"))</f>
      </c>
      <c r="L8" s="1">
        <v>750</v>
      </c>
      <c r="M8" s="1">
        <f>C5/2</f>
        <v>30</v>
      </c>
    </row>
    <row r="9" spans="1:9" ht="12.75">
      <c r="A9" s="38"/>
      <c r="B9" s="6" t="s">
        <v>7</v>
      </c>
      <c r="C9" s="7">
        <v>39702</v>
      </c>
      <c r="D9" s="8">
        <v>55</v>
      </c>
      <c r="E9" s="9"/>
      <c r="F9" s="10">
        <f aca="true" t="shared" si="0" ref="F9:F41">IF((OR(C9-$C$7&gt;0,C9-$C$7=0)),C9-$C$7,F8)</f>
        <v>1</v>
      </c>
      <c r="G9" s="17">
        <f aca="true" t="shared" si="1" ref="G9:G41">IF((OR(D9-$D$7&gt;0,D9-$D$7=0)),D9-$D$7,G8)</f>
        <v>5</v>
      </c>
      <c r="H9" s="18">
        <f aca="true" t="shared" si="2" ref="H9:H41">IF(G9="","",(G9/$C$5)*100)</f>
        <v>8.333333333333332</v>
      </c>
      <c r="I9" s="11">
        <f aca="true" t="shared" si="3" ref="I9:I41">IF(G9&lt;($C$5*(4/10)),"",IF(G9="","","ACHTUNG"))</f>
      </c>
    </row>
    <row r="10" spans="1:9" ht="12.75">
      <c r="A10" s="38"/>
      <c r="B10" s="6" t="s">
        <v>8</v>
      </c>
      <c r="C10" s="7">
        <v>39703</v>
      </c>
      <c r="D10" s="8">
        <v>56</v>
      </c>
      <c r="E10" s="9"/>
      <c r="F10" s="10">
        <f t="shared" si="0"/>
        <v>2</v>
      </c>
      <c r="G10" s="17">
        <f t="shared" si="1"/>
        <v>6</v>
      </c>
      <c r="H10" s="18">
        <f t="shared" si="2"/>
        <v>10</v>
      </c>
      <c r="I10" s="11">
        <f t="shared" si="3"/>
      </c>
    </row>
    <row r="11" spans="1:9" ht="12.75">
      <c r="A11" s="38"/>
      <c r="B11" s="6" t="s">
        <v>9</v>
      </c>
      <c r="C11" s="7">
        <v>39704</v>
      </c>
      <c r="D11" s="8">
        <v>56</v>
      </c>
      <c r="E11" s="9"/>
      <c r="F11" s="10">
        <f t="shared" si="0"/>
        <v>3</v>
      </c>
      <c r="G11" s="17">
        <f t="shared" si="1"/>
        <v>6</v>
      </c>
      <c r="H11" s="18">
        <f t="shared" si="2"/>
        <v>10</v>
      </c>
      <c r="I11" s="11">
        <f t="shared" si="3"/>
      </c>
    </row>
    <row r="12" spans="1:9" ht="12.75">
      <c r="A12" s="38"/>
      <c r="B12" s="6" t="s">
        <v>10</v>
      </c>
      <c r="C12" s="7">
        <v>39705</v>
      </c>
      <c r="D12" s="8">
        <v>57</v>
      </c>
      <c r="E12" s="9"/>
      <c r="F12" s="10">
        <f t="shared" si="0"/>
        <v>4</v>
      </c>
      <c r="G12" s="17">
        <f t="shared" si="1"/>
        <v>7</v>
      </c>
      <c r="H12" s="18">
        <f t="shared" si="2"/>
        <v>11.666666666666666</v>
      </c>
      <c r="I12" s="11">
        <f t="shared" si="3"/>
      </c>
    </row>
    <row r="13" spans="1:9" ht="12.75">
      <c r="A13" s="38"/>
      <c r="B13" s="6" t="s">
        <v>11</v>
      </c>
      <c r="C13" s="7">
        <v>39706</v>
      </c>
      <c r="D13" s="8">
        <v>57</v>
      </c>
      <c r="E13" s="9"/>
      <c r="F13" s="10">
        <f t="shared" si="0"/>
        <v>5</v>
      </c>
      <c r="G13" s="17">
        <f t="shared" si="1"/>
        <v>7</v>
      </c>
      <c r="H13" s="18">
        <f t="shared" si="2"/>
        <v>11.666666666666666</v>
      </c>
      <c r="I13" s="11">
        <f t="shared" si="3"/>
      </c>
    </row>
    <row r="14" spans="1:9" ht="12.75">
      <c r="A14" s="38"/>
      <c r="B14" s="6" t="s">
        <v>12</v>
      </c>
      <c r="C14" s="7">
        <v>39707</v>
      </c>
      <c r="D14" s="8">
        <v>57</v>
      </c>
      <c r="E14" s="9"/>
      <c r="F14" s="10">
        <f t="shared" si="0"/>
        <v>6</v>
      </c>
      <c r="G14" s="17">
        <f t="shared" si="1"/>
        <v>7</v>
      </c>
      <c r="H14" s="18">
        <f t="shared" si="2"/>
        <v>11.666666666666666</v>
      </c>
      <c r="I14" s="11">
        <f t="shared" si="3"/>
      </c>
    </row>
    <row r="15" spans="1:9" ht="12.75">
      <c r="A15" s="38"/>
      <c r="B15" s="6" t="s">
        <v>13</v>
      </c>
      <c r="C15" s="7">
        <v>39708</v>
      </c>
      <c r="D15" s="8">
        <v>58</v>
      </c>
      <c r="E15" s="9"/>
      <c r="F15" s="10">
        <f t="shared" si="0"/>
        <v>7</v>
      </c>
      <c r="G15" s="17">
        <f t="shared" si="1"/>
        <v>8</v>
      </c>
      <c r="H15" s="18">
        <f t="shared" si="2"/>
        <v>13.333333333333334</v>
      </c>
      <c r="I15" s="11">
        <f t="shared" si="3"/>
      </c>
    </row>
    <row r="16" spans="1:9" ht="12.75">
      <c r="A16" s="38"/>
      <c r="B16" s="6" t="s">
        <v>14</v>
      </c>
      <c r="C16" s="7">
        <v>39715</v>
      </c>
      <c r="D16" s="8">
        <v>60</v>
      </c>
      <c r="E16" s="9"/>
      <c r="F16" s="10">
        <f t="shared" si="0"/>
        <v>14</v>
      </c>
      <c r="G16" s="17">
        <f t="shared" si="1"/>
        <v>10</v>
      </c>
      <c r="H16" s="18">
        <f t="shared" si="2"/>
        <v>16.666666666666664</v>
      </c>
      <c r="I16" s="11">
        <f t="shared" si="3"/>
      </c>
    </row>
    <row r="17" spans="1:9" ht="12.75">
      <c r="A17" s="38"/>
      <c r="B17" s="6" t="s">
        <v>15</v>
      </c>
      <c r="C17" s="7">
        <v>39722</v>
      </c>
      <c r="D17" s="8">
        <v>61</v>
      </c>
      <c r="E17" s="9"/>
      <c r="F17" s="10">
        <f t="shared" si="0"/>
        <v>21</v>
      </c>
      <c r="G17" s="17">
        <f t="shared" si="1"/>
        <v>11</v>
      </c>
      <c r="H17" s="18">
        <f t="shared" si="2"/>
        <v>18.333333333333332</v>
      </c>
      <c r="I17" s="11">
        <f t="shared" si="3"/>
      </c>
    </row>
    <row r="18" spans="1:9" ht="12.75">
      <c r="A18" s="38"/>
      <c r="B18" s="6" t="s">
        <v>16</v>
      </c>
      <c r="C18" s="7">
        <v>39730</v>
      </c>
      <c r="D18" s="8">
        <v>61</v>
      </c>
      <c r="E18" s="9"/>
      <c r="F18" s="10">
        <f t="shared" si="0"/>
        <v>29</v>
      </c>
      <c r="G18" s="17">
        <f t="shared" si="1"/>
        <v>11</v>
      </c>
      <c r="H18" s="18">
        <f t="shared" si="2"/>
        <v>18.333333333333332</v>
      </c>
      <c r="I18" s="11">
        <f t="shared" si="3"/>
      </c>
    </row>
    <row r="19" spans="1:9" ht="12.75">
      <c r="A19" s="38"/>
      <c r="B19" s="6" t="s">
        <v>17</v>
      </c>
      <c r="C19" s="7">
        <v>39762</v>
      </c>
      <c r="D19" s="8">
        <v>63</v>
      </c>
      <c r="E19" s="9"/>
      <c r="F19" s="10">
        <f t="shared" si="0"/>
        <v>61</v>
      </c>
      <c r="G19" s="17">
        <f t="shared" si="1"/>
        <v>13</v>
      </c>
      <c r="H19" s="18">
        <f t="shared" si="2"/>
        <v>21.666666666666668</v>
      </c>
      <c r="I19" s="11">
        <f t="shared" si="3"/>
      </c>
    </row>
    <row r="20" spans="1:9" ht="12.75">
      <c r="A20" s="38"/>
      <c r="B20" s="6" t="s">
        <v>18</v>
      </c>
      <c r="C20" s="7">
        <v>39792</v>
      </c>
      <c r="D20" s="8">
        <v>64</v>
      </c>
      <c r="E20" s="9"/>
      <c r="F20" s="10">
        <f t="shared" si="0"/>
        <v>91</v>
      </c>
      <c r="G20" s="17">
        <f t="shared" si="1"/>
        <v>14</v>
      </c>
      <c r="H20" s="18">
        <f t="shared" si="2"/>
        <v>23.333333333333332</v>
      </c>
      <c r="I20" s="11">
        <f t="shared" si="3"/>
      </c>
    </row>
    <row r="21" spans="1:9" ht="12.75">
      <c r="A21" s="38"/>
      <c r="B21" s="6" t="s">
        <v>19</v>
      </c>
      <c r="C21" s="7">
        <v>39823</v>
      </c>
      <c r="D21" s="8">
        <v>64</v>
      </c>
      <c r="E21" s="9"/>
      <c r="F21" s="10">
        <f t="shared" si="0"/>
        <v>122</v>
      </c>
      <c r="G21" s="17">
        <f t="shared" si="1"/>
        <v>14</v>
      </c>
      <c r="H21" s="18">
        <f t="shared" si="2"/>
        <v>23.333333333333332</v>
      </c>
      <c r="I21" s="11">
        <f t="shared" si="3"/>
      </c>
    </row>
    <row r="22" spans="1:9" ht="12.75">
      <c r="A22" s="38"/>
      <c r="B22" s="6" t="s">
        <v>20</v>
      </c>
      <c r="C22" s="7">
        <v>39854</v>
      </c>
      <c r="D22" s="8">
        <v>64</v>
      </c>
      <c r="E22" s="9"/>
      <c r="F22" s="10">
        <f t="shared" si="0"/>
        <v>153</v>
      </c>
      <c r="G22" s="17">
        <f t="shared" si="1"/>
        <v>14</v>
      </c>
      <c r="H22" s="18">
        <f t="shared" si="2"/>
        <v>23.333333333333332</v>
      </c>
      <c r="I22" s="11">
        <f t="shared" si="3"/>
      </c>
    </row>
    <row r="23" spans="1:9" ht="12.75">
      <c r="A23" s="38"/>
      <c r="B23" s="6" t="s">
        <v>21</v>
      </c>
      <c r="C23" s="7">
        <v>39882</v>
      </c>
      <c r="D23" s="8">
        <v>65</v>
      </c>
      <c r="E23" s="9"/>
      <c r="F23" s="10">
        <f t="shared" si="0"/>
        <v>181</v>
      </c>
      <c r="G23" s="17">
        <f t="shared" si="1"/>
        <v>15</v>
      </c>
      <c r="H23" s="18">
        <f t="shared" si="2"/>
        <v>25</v>
      </c>
      <c r="I23" s="11">
        <f t="shared" si="3"/>
      </c>
    </row>
    <row r="24" spans="1:9" ht="12.75">
      <c r="A24" s="38"/>
      <c r="B24" s="6" t="s">
        <v>22</v>
      </c>
      <c r="C24" s="7">
        <v>39913</v>
      </c>
      <c r="D24" s="8">
        <v>65</v>
      </c>
      <c r="E24" s="9"/>
      <c r="F24" s="10">
        <f t="shared" si="0"/>
        <v>212</v>
      </c>
      <c r="G24" s="17">
        <f t="shared" si="1"/>
        <v>15</v>
      </c>
      <c r="H24" s="18">
        <f t="shared" si="2"/>
        <v>25</v>
      </c>
      <c r="I24" s="11">
        <f t="shared" si="3"/>
      </c>
    </row>
    <row r="25" spans="1:9" ht="12.75">
      <c r="A25" s="38"/>
      <c r="B25" s="6" t="s">
        <v>23</v>
      </c>
      <c r="C25" s="7">
        <v>39943</v>
      </c>
      <c r="D25" s="8">
        <v>65</v>
      </c>
      <c r="E25" s="9"/>
      <c r="F25" s="10">
        <f t="shared" si="0"/>
        <v>242</v>
      </c>
      <c r="G25" s="17">
        <f t="shared" si="1"/>
        <v>15</v>
      </c>
      <c r="H25" s="18">
        <f t="shared" si="2"/>
        <v>25</v>
      </c>
      <c r="I25" s="11">
        <f t="shared" si="3"/>
      </c>
    </row>
    <row r="26" spans="1:9" ht="12.75">
      <c r="A26" s="38"/>
      <c r="B26" s="6" t="s">
        <v>24</v>
      </c>
      <c r="C26" s="7">
        <v>39974</v>
      </c>
      <c r="D26" s="8">
        <v>65</v>
      </c>
      <c r="E26" s="9"/>
      <c r="F26" s="10">
        <f t="shared" si="0"/>
        <v>273</v>
      </c>
      <c r="G26" s="17">
        <f t="shared" si="1"/>
        <v>15</v>
      </c>
      <c r="H26" s="18">
        <f t="shared" si="2"/>
        <v>25</v>
      </c>
      <c r="I26" s="11">
        <f t="shared" si="3"/>
      </c>
    </row>
    <row r="27" spans="1:9" ht="12.75">
      <c r="A27" s="38"/>
      <c r="B27" s="6" t="s">
        <v>25</v>
      </c>
      <c r="C27" s="7">
        <v>40004</v>
      </c>
      <c r="D27" s="8">
        <v>66</v>
      </c>
      <c r="E27" s="9"/>
      <c r="F27" s="10">
        <f t="shared" si="0"/>
        <v>303</v>
      </c>
      <c r="G27" s="17">
        <f t="shared" si="1"/>
        <v>16</v>
      </c>
      <c r="H27" s="18">
        <f t="shared" si="2"/>
        <v>26.666666666666668</v>
      </c>
      <c r="I27" s="11">
        <f t="shared" si="3"/>
      </c>
    </row>
    <row r="28" spans="1:9" ht="12.75">
      <c r="A28" s="38"/>
      <c r="B28" s="6" t="s">
        <v>26</v>
      </c>
      <c r="C28" s="7">
        <v>40035</v>
      </c>
      <c r="D28" s="8">
        <v>66</v>
      </c>
      <c r="E28" s="9"/>
      <c r="F28" s="10">
        <f t="shared" si="0"/>
        <v>334</v>
      </c>
      <c r="G28" s="17">
        <f t="shared" si="1"/>
        <v>16</v>
      </c>
      <c r="H28" s="18">
        <f t="shared" si="2"/>
        <v>26.666666666666668</v>
      </c>
      <c r="I28" s="11">
        <f t="shared" si="3"/>
      </c>
    </row>
    <row r="29" spans="1:9" ht="12.75">
      <c r="A29" s="38"/>
      <c r="B29" s="6" t="s">
        <v>27</v>
      </c>
      <c r="C29" s="7">
        <v>40066</v>
      </c>
      <c r="D29" s="8">
        <v>66</v>
      </c>
      <c r="E29" s="9"/>
      <c r="F29" s="10">
        <f t="shared" si="0"/>
        <v>365</v>
      </c>
      <c r="G29" s="17">
        <f t="shared" si="1"/>
        <v>16</v>
      </c>
      <c r="H29" s="18">
        <f t="shared" si="2"/>
        <v>26.666666666666668</v>
      </c>
      <c r="I29" s="11">
        <f t="shared" si="3"/>
      </c>
    </row>
    <row r="30" spans="1:9" ht="12.75">
      <c r="A30" s="38"/>
      <c r="B30" s="6" t="s">
        <v>31</v>
      </c>
      <c r="C30" s="7">
        <v>40096</v>
      </c>
      <c r="D30" s="8">
        <v>66</v>
      </c>
      <c r="E30" s="9"/>
      <c r="F30" s="10">
        <f t="shared" si="0"/>
        <v>395</v>
      </c>
      <c r="G30" s="17">
        <f t="shared" si="1"/>
        <v>16</v>
      </c>
      <c r="H30" s="18">
        <f t="shared" si="2"/>
        <v>26.666666666666668</v>
      </c>
      <c r="I30" s="11">
        <f t="shared" si="3"/>
      </c>
    </row>
    <row r="31" spans="1:9" ht="12.75">
      <c r="A31" s="38"/>
      <c r="B31" s="6" t="s">
        <v>32</v>
      </c>
      <c r="C31" s="7">
        <v>40127</v>
      </c>
      <c r="D31" s="8">
        <v>66</v>
      </c>
      <c r="E31" s="9"/>
      <c r="F31" s="10">
        <f t="shared" si="0"/>
        <v>426</v>
      </c>
      <c r="G31" s="17">
        <f t="shared" si="1"/>
        <v>16</v>
      </c>
      <c r="H31" s="18">
        <f t="shared" si="2"/>
        <v>26.666666666666668</v>
      </c>
      <c r="I31" s="11">
        <f t="shared" si="3"/>
      </c>
    </row>
    <row r="32" spans="1:9" ht="12.75">
      <c r="A32" s="38"/>
      <c r="B32" s="6" t="s">
        <v>33</v>
      </c>
      <c r="C32" s="7">
        <v>40157</v>
      </c>
      <c r="D32" s="8">
        <v>67</v>
      </c>
      <c r="E32" s="9"/>
      <c r="F32" s="10">
        <f t="shared" si="0"/>
        <v>456</v>
      </c>
      <c r="G32" s="17">
        <f t="shared" si="1"/>
        <v>17</v>
      </c>
      <c r="H32" s="18">
        <f t="shared" si="2"/>
        <v>28.333333333333332</v>
      </c>
      <c r="I32" s="11">
        <f t="shared" si="3"/>
      </c>
    </row>
    <row r="33" spans="1:9" ht="12.75">
      <c r="A33" s="38"/>
      <c r="B33" s="6" t="s">
        <v>34</v>
      </c>
      <c r="C33" s="7">
        <v>40188</v>
      </c>
      <c r="D33" s="8">
        <v>67</v>
      </c>
      <c r="E33" s="9"/>
      <c r="F33" s="10">
        <f t="shared" si="0"/>
        <v>487</v>
      </c>
      <c r="G33" s="17">
        <f t="shared" si="1"/>
        <v>17</v>
      </c>
      <c r="H33" s="18">
        <f t="shared" si="2"/>
        <v>28.333333333333332</v>
      </c>
      <c r="I33" s="11">
        <f t="shared" si="3"/>
      </c>
    </row>
    <row r="34" spans="1:9" ht="12.75">
      <c r="A34" s="38"/>
      <c r="B34" s="6" t="s">
        <v>35</v>
      </c>
      <c r="C34" s="7">
        <v>40219</v>
      </c>
      <c r="D34" s="8">
        <v>67</v>
      </c>
      <c r="E34" s="9"/>
      <c r="F34" s="10">
        <f t="shared" si="0"/>
        <v>518</v>
      </c>
      <c r="G34" s="17">
        <f t="shared" si="1"/>
        <v>17</v>
      </c>
      <c r="H34" s="18">
        <f t="shared" si="2"/>
        <v>28.333333333333332</v>
      </c>
      <c r="I34" s="11">
        <f t="shared" si="3"/>
      </c>
    </row>
    <row r="35" spans="1:9" ht="12.75">
      <c r="A35" s="38"/>
      <c r="B35" s="6" t="s">
        <v>36</v>
      </c>
      <c r="C35" s="7">
        <v>40247</v>
      </c>
      <c r="D35" s="8">
        <v>67</v>
      </c>
      <c r="E35" s="9"/>
      <c r="F35" s="10">
        <f t="shared" si="0"/>
        <v>546</v>
      </c>
      <c r="G35" s="17">
        <f t="shared" si="1"/>
        <v>17</v>
      </c>
      <c r="H35" s="18">
        <f t="shared" si="2"/>
        <v>28.333333333333332</v>
      </c>
      <c r="I35" s="11">
        <f t="shared" si="3"/>
      </c>
    </row>
    <row r="36" spans="1:9" ht="12.75">
      <c r="A36" s="38"/>
      <c r="B36" s="6" t="s">
        <v>37</v>
      </c>
      <c r="C36" s="7">
        <v>40278</v>
      </c>
      <c r="D36" s="8">
        <v>67</v>
      </c>
      <c r="E36" s="9"/>
      <c r="F36" s="10">
        <f t="shared" si="0"/>
        <v>577</v>
      </c>
      <c r="G36" s="17">
        <f t="shared" si="1"/>
        <v>17</v>
      </c>
      <c r="H36" s="18">
        <f t="shared" si="2"/>
        <v>28.333333333333332</v>
      </c>
      <c r="I36" s="11">
        <f t="shared" si="3"/>
      </c>
    </row>
    <row r="37" spans="1:9" ht="12.75">
      <c r="A37" s="38"/>
      <c r="B37" s="6" t="s">
        <v>38</v>
      </c>
      <c r="C37" s="7">
        <v>40308</v>
      </c>
      <c r="D37" s="8">
        <v>67</v>
      </c>
      <c r="E37" s="9"/>
      <c r="F37" s="10">
        <f t="shared" si="0"/>
        <v>607</v>
      </c>
      <c r="G37" s="17">
        <f t="shared" si="1"/>
        <v>17</v>
      </c>
      <c r="H37" s="18">
        <f t="shared" si="2"/>
        <v>28.333333333333332</v>
      </c>
      <c r="I37" s="11">
        <f t="shared" si="3"/>
      </c>
    </row>
    <row r="38" spans="1:9" ht="12.75">
      <c r="A38" s="38"/>
      <c r="B38" s="6" t="s">
        <v>39</v>
      </c>
      <c r="C38" s="7">
        <v>40339</v>
      </c>
      <c r="D38" s="8">
        <v>67</v>
      </c>
      <c r="E38" s="9"/>
      <c r="F38" s="10">
        <f t="shared" si="0"/>
        <v>638</v>
      </c>
      <c r="G38" s="17">
        <f t="shared" si="1"/>
        <v>17</v>
      </c>
      <c r="H38" s="18">
        <f t="shared" si="2"/>
        <v>28.333333333333332</v>
      </c>
      <c r="I38" s="11">
        <f t="shared" si="3"/>
      </c>
    </row>
    <row r="39" spans="1:9" ht="12.75">
      <c r="A39" s="38"/>
      <c r="B39" s="6" t="s">
        <v>42</v>
      </c>
      <c r="C39" s="7">
        <v>40369</v>
      </c>
      <c r="D39" s="8">
        <v>67</v>
      </c>
      <c r="E39" s="9"/>
      <c r="F39" s="10">
        <f t="shared" si="0"/>
        <v>668</v>
      </c>
      <c r="G39" s="17">
        <f t="shared" si="1"/>
        <v>17</v>
      </c>
      <c r="H39" s="18">
        <f t="shared" si="2"/>
        <v>28.333333333333332</v>
      </c>
      <c r="I39" s="11">
        <f t="shared" si="3"/>
      </c>
    </row>
    <row r="40" spans="1:20" ht="12.75">
      <c r="A40" s="38"/>
      <c r="B40" s="6" t="s">
        <v>40</v>
      </c>
      <c r="C40" s="7">
        <v>40400</v>
      </c>
      <c r="D40" s="8">
        <v>67</v>
      </c>
      <c r="E40" s="9"/>
      <c r="F40" s="10">
        <f t="shared" si="0"/>
        <v>699</v>
      </c>
      <c r="G40" s="17">
        <f t="shared" si="1"/>
        <v>17</v>
      </c>
      <c r="H40" s="18">
        <f t="shared" si="2"/>
        <v>28.333333333333332</v>
      </c>
      <c r="I40" s="11">
        <f t="shared" si="3"/>
      </c>
      <c r="N40" s="26" t="s">
        <v>46</v>
      </c>
      <c r="O40" s="32"/>
      <c r="P40" s="32"/>
      <c r="Q40" s="32"/>
      <c r="R40" s="32"/>
      <c r="S40" s="26" t="s">
        <v>45</v>
      </c>
      <c r="T40" s="20"/>
    </row>
    <row r="41" spans="1:9" ht="12.75">
      <c r="A41" s="39"/>
      <c r="B41" s="6" t="s">
        <v>41</v>
      </c>
      <c r="C41" s="7">
        <v>40431</v>
      </c>
      <c r="D41" s="8">
        <v>67</v>
      </c>
      <c r="E41" s="9"/>
      <c r="F41" s="10">
        <f t="shared" si="0"/>
        <v>730</v>
      </c>
      <c r="G41" s="17">
        <f t="shared" si="1"/>
        <v>17</v>
      </c>
      <c r="H41" s="18">
        <f t="shared" si="2"/>
        <v>28.333333333333332</v>
      </c>
      <c r="I41" s="11">
        <f t="shared" si="3"/>
      </c>
    </row>
    <row r="42" spans="1:9" ht="7.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12" customFormat="1" ht="15" customHeight="1">
      <c r="A43" s="44" t="s">
        <v>54</v>
      </c>
      <c r="B43" s="44"/>
      <c r="C43" s="44"/>
      <c r="D43" s="44"/>
      <c r="E43" s="44"/>
      <c r="F43" s="44"/>
      <c r="G43" s="44"/>
      <c r="H43" s="44"/>
      <c r="I43" s="44"/>
    </row>
    <row r="44" spans="1:9" s="13" customFormat="1" ht="15" customHeight="1">
      <c r="A44" s="45" t="s">
        <v>55</v>
      </c>
      <c r="B44" s="45"/>
      <c r="C44" s="45"/>
      <c r="D44" s="45"/>
      <c r="E44" s="45"/>
      <c r="F44" s="45"/>
      <c r="G44" s="45"/>
      <c r="H44" s="45"/>
      <c r="I44" s="45"/>
    </row>
    <row r="45" spans="1:20" s="14" customFormat="1" ht="15" customHeight="1">
      <c r="A45" s="40" t="s">
        <v>29</v>
      </c>
      <c r="B45" s="40"/>
      <c r="C45" s="40"/>
      <c r="D45" s="40"/>
      <c r="E45" s="40"/>
      <c r="F45" s="40"/>
      <c r="G45" s="40"/>
      <c r="H45" s="40"/>
      <c r="I45" s="40"/>
      <c r="J45" s="19"/>
      <c r="K45" s="19"/>
      <c r="L45" s="19"/>
      <c r="M45" s="19"/>
      <c r="N45" s="27"/>
      <c r="O45" s="29"/>
      <c r="P45" s="29"/>
      <c r="Q45" s="29"/>
      <c r="R45" s="29"/>
      <c r="S45" s="27"/>
      <c r="T45" s="28"/>
    </row>
  </sheetData>
  <sheetProtection password="CD9A" sheet="1" objects="1" scenarios="1" selectLockedCells="1"/>
  <mergeCells count="19">
    <mergeCell ref="K1:T1"/>
    <mergeCell ref="K2:T2"/>
    <mergeCell ref="A43:I43"/>
    <mergeCell ref="A44:I44"/>
    <mergeCell ref="A42:I42"/>
    <mergeCell ref="A4:I4"/>
    <mergeCell ref="A1:B1"/>
    <mergeCell ref="A2:B2"/>
    <mergeCell ref="C1:I1"/>
    <mergeCell ref="C2:I2"/>
    <mergeCell ref="O45:R45"/>
    <mergeCell ref="K3:T3"/>
    <mergeCell ref="O40:R40"/>
    <mergeCell ref="A3:B3"/>
    <mergeCell ref="A6:B6"/>
    <mergeCell ref="A5:B5"/>
    <mergeCell ref="A7:A41"/>
    <mergeCell ref="A45:I45"/>
    <mergeCell ref="D5:I5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 Ihrer 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Ihr Benutzername</cp:lastModifiedBy>
  <cp:lastPrinted>2009-04-01T15:40:34Z</cp:lastPrinted>
  <dcterms:created xsi:type="dcterms:W3CDTF">2009-03-14T15:22:49Z</dcterms:created>
  <dcterms:modified xsi:type="dcterms:W3CDTF">2009-04-28T07:34:42Z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